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mc:AlternateContent xmlns:mc="http://schemas.openxmlformats.org/markup-compatibility/2006">
    <mc:Choice Requires="x15">
      <x15ac:absPath xmlns:x15ac="http://schemas.microsoft.com/office/spreadsheetml/2010/11/ac" url="https://telligen-my.sharepoint.com/personal/njohnson_telligen_com/Documents/Documents/"/>
    </mc:Choice>
  </mc:AlternateContent>
  <xr:revisionPtr revIDLastSave="0" documentId="8_{61C4E25F-A6DA-4CD9-95BE-D8868D8B84B8}" xr6:coauthVersionLast="47" xr6:coauthVersionMax="47" xr10:uidLastSave="{00000000-0000-0000-0000-000000000000}"/>
  <bookViews>
    <workbookView xWindow="-120" yWindow="-120" windowWidth="29040" windowHeight="15720" tabRatio="657" xr2:uid="{00000000-000D-0000-FFFF-FFFF00000000}"/>
  </bookViews>
  <sheets>
    <sheet name="Cover" sheetId="1" r:id="rId1"/>
    <sheet name="Calculator" sheetId="2" r:id="rId2"/>
    <sheet name="DRG Table" sheetId="3" r:id="rId3"/>
    <sheet name="Provider Table" sheetId="4" r:id="rId4"/>
    <sheet name="Age-Service Policy Adjustors" sheetId="5" r:id="rId5"/>
    <sheet name="Transfer Policy" sheetId="9" r:id="rId6"/>
    <sheet name="GME Rates" sheetId="10" r:id="rId7"/>
    <sheet name="Calculator Dropdown" sheetId="8" r:id="rId8"/>
  </sheets>
  <externalReferences>
    <externalReference r:id="rId9"/>
  </externalReferences>
  <definedNames>
    <definedName name="_xlnm._FilterDatabase" localSheetId="2" hidden="1">'DRG Table'!$A$5:$K$1335</definedName>
    <definedName name="_xlnm._FilterDatabase" localSheetId="5" hidden="1">'Transfer Policy'!$A$4:$C$44</definedName>
    <definedName name="allstats_together_hcuponly_Pass">#REF!</definedName>
    <definedName name="allstats_together_hcupP">#REF!</definedName>
    <definedName name="Beds1">'[1]Cost Limit and Floor'!$G$33</definedName>
    <definedName name="Beds2">'[1]Cost Limit and Floor'!$J$33</definedName>
    <definedName name="Charges1_Net">[1]Settlement!$D$14</definedName>
    <definedName name="Claims_w_Costs">#REF!</definedName>
    <definedName name="Cost_Limit1_Net">[1]Settlement!$D$16</definedName>
    <definedName name="Cost1_Net">[1]Settlement!$D$15</definedName>
    <definedName name="_xlnm.Database">#REF!</definedName>
    <definedName name="Effective_Date1">'[1]Cost Limit and Floor'!$N$36</definedName>
    <definedName name="Effective_Date2">'[1]Cost Limit and Floor'!$P$36</definedName>
    <definedName name="Floor1_Net">[1]Settlement!$D$17</definedName>
    <definedName name="Hospital">#REF!</definedName>
    <definedName name="ID_IP_Model_Dataset">#REF!</definedName>
    <definedName name="MCD_Number">#REF!</definedName>
    <definedName name="_xlnm.Print_Area" localSheetId="0">Cover!$A$1:$C$24</definedName>
    <definedName name="_xlnm.Print_Titles" localSheetId="2">'DRG Table'!$5:$5</definedName>
    <definedName name="_xlnm.Print_Titles" localSheetId="5">'Transfer Policy'!$4:$4</definedName>
    <definedName name="Provider">#REF!</definedName>
    <definedName name="Provider_Type">[1]Settlement!$Z$12:$Z$18</definedName>
    <definedName name="toliz_allstats_togetherTrad091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3" l="1"/>
  <c r="F8"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 r="F80" i="3"/>
  <c r="F81" i="3"/>
  <c r="F82" i="3"/>
  <c r="F83" i="3"/>
  <c r="F84" i="3"/>
  <c r="F85" i="3"/>
  <c r="F86" i="3"/>
  <c r="F87" i="3"/>
  <c r="F88" i="3"/>
  <c r="F89" i="3"/>
  <c r="F90" i="3"/>
  <c r="F91" i="3"/>
  <c r="F92" i="3"/>
  <c r="F93" i="3"/>
  <c r="F94" i="3"/>
  <c r="F95" i="3"/>
  <c r="F96" i="3"/>
  <c r="F97" i="3"/>
  <c r="F98" i="3"/>
  <c r="F99" i="3"/>
  <c r="F100" i="3"/>
  <c r="F101" i="3"/>
  <c r="F102" i="3"/>
  <c r="F103" i="3"/>
  <c r="F104" i="3"/>
  <c r="F105" i="3"/>
  <c r="F106" i="3"/>
  <c r="F107" i="3"/>
  <c r="F108" i="3"/>
  <c r="F109" i="3"/>
  <c r="F110" i="3"/>
  <c r="F111" i="3"/>
  <c r="F112" i="3"/>
  <c r="F113" i="3"/>
  <c r="F114" i="3"/>
  <c r="F115" i="3"/>
  <c r="F116" i="3"/>
  <c r="F117" i="3"/>
  <c r="F118" i="3"/>
  <c r="F119" i="3"/>
  <c r="F120" i="3"/>
  <c r="F121" i="3"/>
  <c r="F122" i="3"/>
  <c r="F123" i="3"/>
  <c r="F124" i="3"/>
  <c r="F125" i="3"/>
  <c r="F126" i="3"/>
  <c r="F127" i="3"/>
  <c r="F128" i="3"/>
  <c r="F129" i="3"/>
  <c r="F130" i="3"/>
  <c r="F131" i="3"/>
  <c r="F132" i="3"/>
  <c r="F133" i="3"/>
  <c r="F134" i="3"/>
  <c r="F135" i="3"/>
  <c r="F136" i="3"/>
  <c r="F137" i="3"/>
  <c r="F138" i="3"/>
  <c r="F139" i="3"/>
  <c r="F140" i="3"/>
  <c r="F141" i="3"/>
  <c r="F142" i="3"/>
  <c r="F143" i="3"/>
  <c r="F144" i="3"/>
  <c r="F145" i="3"/>
  <c r="F146" i="3"/>
  <c r="F147" i="3"/>
  <c r="F148" i="3"/>
  <c r="F149" i="3"/>
  <c r="F150" i="3"/>
  <c r="F151" i="3"/>
  <c r="F152" i="3"/>
  <c r="F153" i="3"/>
  <c r="F154" i="3"/>
  <c r="F155" i="3"/>
  <c r="F156" i="3"/>
  <c r="F157" i="3"/>
  <c r="F158" i="3"/>
  <c r="F159" i="3"/>
  <c r="F160" i="3"/>
  <c r="F161" i="3"/>
  <c r="F162" i="3"/>
  <c r="F163" i="3"/>
  <c r="F164" i="3"/>
  <c r="F165" i="3"/>
  <c r="F166" i="3"/>
  <c r="F167" i="3"/>
  <c r="F168" i="3"/>
  <c r="F169" i="3"/>
  <c r="F170" i="3"/>
  <c r="F171" i="3"/>
  <c r="F172" i="3"/>
  <c r="F173" i="3"/>
  <c r="F174" i="3"/>
  <c r="F175" i="3"/>
  <c r="F176" i="3"/>
  <c r="F177" i="3"/>
  <c r="F178" i="3"/>
  <c r="F179" i="3"/>
  <c r="F180" i="3"/>
  <c r="F181" i="3"/>
  <c r="F182" i="3"/>
  <c r="F183" i="3"/>
  <c r="F184" i="3"/>
  <c r="F185" i="3"/>
  <c r="F186" i="3"/>
  <c r="F187" i="3"/>
  <c r="F188" i="3"/>
  <c r="F189" i="3"/>
  <c r="F190" i="3"/>
  <c r="F191" i="3"/>
  <c r="F192" i="3"/>
  <c r="F193" i="3"/>
  <c r="F194" i="3"/>
  <c r="F195" i="3"/>
  <c r="F196" i="3"/>
  <c r="F197" i="3"/>
  <c r="F198" i="3"/>
  <c r="F199" i="3"/>
  <c r="F200" i="3"/>
  <c r="F201" i="3"/>
  <c r="F202" i="3"/>
  <c r="F203" i="3"/>
  <c r="F204" i="3"/>
  <c r="F205" i="3"/>
  <c r="F206" i="3"/>
  <c r="F207" i="3"/>
  <c r="F208" i="3"/>
  <c r="F209" i="3"/>
  <c r="F210" i="3"/>
  <c r="F211" i="3"/>
  <c r="F212" i="3"/>
  <c r="F213" i="3"/>
  <c r="F214" i="3"/>
  <c r="F215" i="3"/>
  <c r="F216" i="3"/>
  <c r="F217" i="3"/>
  <c r="F218" i="3"/>
  <c r="F219" i="3"/>
  <c r="F220" i="3"/>
  <c r="F221" i="3"/>
  <c r="F222" i="3"/>
  <c r="F223" i="3"/>
  <c r="F224" i="3"/>
  <c r="F225" i="3"/>
  <c r="F226" i="3"/>
  <c r="F227" i="3"/>
  <c r="F228" i="3"/>
  <c r="F229" i="3"/>
  <c r="F230" i="3"/>
  <c r="F231" i="3"/>
  <c r="F232" i="3"/>
  <c r="F233" i="3"/>
  <c r="F234" i="3"/>
  <c r="F235" i="3"/>
  <c r="F236" i="3"/>
  <c r="F237" i="3"/>
  <c r="F238" i="3"/>
  <c r="F239" i="3"/>
  <c r="F240" i="3"/>
  <c r="F241" i="3"/>
  <c r="F242" i="3"/>
  <c r="F243" i="3"/>
  <c r="F244" i="3"/>
  <c r="F245" i="3"/>
  <c r="F246" i="3"/>
  <c r="F247" i="3"/>
  <c r="F248" i="3"/>
  <c r="F249" i="3"/>
  <c r="F250" i="3"/>
  <c r="F251" i="3"/>
  <c r="F252" i="3"/>
  <c r="F253" i="3"/>
  <c r="F254" i="3"/>
  <c r="F255" i="3"/>
  <c r="F256" i="3"/>
  <c r="F257" i="3"/>
  <c r="F258" i="3"/>
  <c r="F259" i="3"/>
  <c r="F260" i="3"/>
  <c r="F261" i="3"/>
  <c r="F262" i="3"/>
  <c r="F263" i="3"/>
  <c r="F264" i="3"/>
  <c r="F265" i="3"/>
  <c r="F266" i="3"/>
  <c r="F267" i="3"/>
  <c r="F268" i="3"/>
  <c r="F269" i="3"/>
  <c r="F270" i="3"/>
  <c r="F271" i="3"/>
  <c r="F272" i="3"/>
  <c r="F273" i="3"/>
  <c r="F274" i="3"/>
  <c r="F275" i="3"/>
  <c r="F276" i="3"/>
  <c r="F277" i="3"/>
  <c r="F278" i="3"/>
  <c r="F279" i="3"/>
  <c r="F280" i="3"/>
  <c r="F281" i="3"/>
  <c r="F282" i="3"/>
  <c r="F283" i="3"/>
  <c r="F284" i="3"/>
  <c r="F285" i="3"/>
  <c r="F286" i="3"/>
  <c r="F287" i="3"/>
  <c r="F288" i="3"/>
  <c r="F289" i="3"/>
  <c r="F290" i="3"/>
  <c r="F291" i="3"/>
  <c r="F292" i="3"/>
  <c r="F293" i="3"/>
  <c r="F294" i="3"/>
  <c r="F295" i="3"/>
  <c r="F296" i="3"/>
  <c r="F297" i="3"/>
  <c r="F298" i="3"/>
  <c r="F299" i="3"/>
  <c r="F300" i="3"/>
  <c r="F301" i="3"/>
  <c r="F302" i="3"/>
  <c r="F303" i="3"/>
  <c r="F304" i="3"/>
  <c r="F305" i="3"/>
  <c r="F306" i="3"/>
  <c r="F307" i="3"/>
  <c r="F308" i="3"/>
  <c r="F309" i="3"/>
  <c r="F310" i="3"/>
  <c r="F311" i="3"/>
  <c r="F312" i="3"/>
  <c r="F313" i="3"/>
  <c r="F314" i="3"/>
  <c r="F315" i="3"/>
  <c r="F316" i="3"/>
  <c r="F317" i="3"/>
  <c r="F318" i="3"/>
  <c r="F319" i="3"/>
  <c r="F320" i="3"/>
  <c r="F321" i="3"/>
  <c r="F322" i="3"/>
  <c r="F323" i="3"/>
  <c r="F324" i="3"/>
  <c r="F325" i="3"/>
  <c r="F326" i="3"/>
  <c r="F327" i="3"/>
  <c r="F328" i="3"/>
  <c r="F329" i="3"/>
  <c r="F330" i="3"/>
  <c r="F331" i="3"/>
  <c r="F332" i="3"/>
  <c r="F333" i="3"/>
  <c r="F334" i="3"/>
  <c r="F335" i="3"/>
  <c r="F336" i="3"/>
  <c r="F337" i="3"/>
  <c r="F338" i="3"/>
  <c r="F339" i="3"/>
  <c r="F340" i="3"/>
  <c r="F341" i="3"/>
  <c r="F342" i="3"/>
  <c r="F343" i="3"/>
  <c r="F344" i="3"/>
  <c r="F345" i="3"/>
  <c r="F346" i="3"/>
  <c r="F347" i="3"/>
  <c r="F348" i="3"/>
  <c r="F349" i="3"/>
  <c r="F350" i="3"/>
  <c r="F351" i="3"/>
  <c r="F352" i="3"/>
  <c r="F353" i="3"/>
  <c r="F354" i="3"/>
  <c r="F355" i="3"/>
  <c r="F356" i="3"/>
  <c r="F357" i="3"/>
  <c r="F358" i="3"/>
  <c r="F359" i="3"/>
  <c r="F360" i="3"/>
  <c r="F361" i="3"/>
  <c r="F362" i="3"/>
  <c r="F363" i="3"/>
  <c r="F364" i="3"/>
  <c r="F365" i="3"/>
  <c r="F366" i="3"/>
  <c r="F367" i="3"/>
  <c r="F368" i="3"/>
  <c r="F369" i="3"/>
  <c r="F370" i="3"/>
  <c r="F371" i="3"/>
  <c r="F372" i="3"/>
  <c r="F373" i="3"/>
  <c r="F374" i="3"/>
  <c r="F375" i="3"/>
  <c r="F376" i="3"/>
  <c r="F377" i="3"/>
  <c r="F378" i="3"/>
  <c r="F379" i="3"/>
  <c r="F380" i="3"/>
  <c r="F381" i="3"/>
  <c r="F382" i="3"/>
  <c r="F383" i="3"/>
  <c r="F384" i="3"/>
  <c r="F385" i="3"/>
  <c r="F386" i="3"/>
  <c r="F387" i="3"/>
  <c r="F388" i="3"/>
  <c r="F389" i="3"/>
  <c r="F390" i="3"/>
  <c r="F391" i="3"/>
  <c r="F392" i="3"/>
  <c r="F393" i="3"/>
  <c r="F394" i="3"/>
  <c r="F395" i="3"/>
  <c r="F396" i="3"/>
  <c r="F397" i="3"/>
  <c r="F398" i="3"/>
  <c r="F399" i="3"/>
  <c r="F400" i="3"/>
  <c r="F401" i="3"/>
  <c r="F402" i="3"/>
  <c r="F403" i="3"/>
  <c r="F404" i="3"/>
  <c r="F405" i="3"/>
  <c r="F406" i="3"/>
  <c r="F407" i="3"/>
  <c r="F408" i="3"/>
  <c r="F409" i="3"/>
  <c r="F410" i="3"/>
  <c r="F411" i="3"/>
  <c r="F412" i="3"/>
  <c r="F413" i="3"/>
  <c r="F414" i="3"/>
  <c r="F415" i="3"/>
  <c r="F416" i="3"/>
  <c r="F417" i="3"/>
  <c r="F418" i="3"/>
  <c r="F419" i="3"/>
  <c r="F420" i="3"/>
  <c r="F421" i="3"/>
  <c r="F422" i="3"/>
  <c r="F423" i="3"/>
  <c r="F424" i="3"/>
  <c r="F425" i="3"/>
  <c r="F426" i="3"/>
  <c r="F427" i="3"/>
  <c r="F428" i="3"/>
  <c r="F429" i="3"/>
  <c r="F430" i="3"/>
  <c r="F431" i="3"/>
  <c r="F432" i="3"/>
  <c r="F433" i="3"/>
  <c r="F434" i="3"/>
  <c r="F435" i="3"/>
  <c r="F436" i="3"/>
  <c r="F437" i="3"/>
  <c r="F438" i="3"/>
  <c r="F439" i="3"/>
  <c r="F440" i="3"/>
  <c r="F441" i="3"/>
  <c r="F442" i="3"/>
  <c r="F443" i="3"/>
  <c r="F444" i="3"/>
  <c r="F445" i="3"/>
  <c r="F446" i="3"/>
  <c r="F447" i="3"/>
  <c r="F448" i="3"/>
  <c r="F449" i="3"/>
  <c r="F450" i="3"/>
  <c r="F451" i="3"/>
  <c r="F452" i="3"/>
  <c r="F453" i="3"/>
  <c r="F454" i="3"/>
  <c r="F455" i="3"/>
  <c r="F456" i="3"/>
  <c r="F457" i="3"/>
  <c r="F458" i="3"/>
  <c r="F459" i="3"/>
  <c r="F460" i="3"/>
  <c r="F461" i="3"/>
  <c r="F462" i="3"/>
  <c r="F463" i="3"/>
  <c r="F464" i="3"/>
  <c r="F465" i="3"/>
  <c r="F466" i="3"/>
  <c r="F467" i="3"/>
  <c r="F468" i="3"/>
  <c r="F469" i="3"/>
  <c r="F470" i="3"/>
  <c r="F471" i="3"/>
  <c r="F472" i="3"/>
  <c r="F473" i="3"/>
  <c r="F474" i="3"/>
  <c r="F475" i="3"/>
  <c r="F476" i="3"/>
  <c r="F477" i="3"/>
  <c r="F478" i="3"/>
  <c r="F479" i="3"/>
  <c r="F480" i="3"/>
  <c r="F481" i="3"/>
  <c r="F482" i="3"/>
  <c r="F483" i="3"/>
  <c r="F484" i="3"/>
  <c r="F485" i="3"/>
  <c r="F486" i="3"/>
  <c r="F487" i="3"/>
  <c r="F488" i="3"/>
  <c r="F489" i="3"/>
  <c r="F490" i="3"/>
  <c r="F491" i="3"/>
  <c r="F492" i="3"/>
  <c r="F493" i="3"/>
  <c r="F494" i="3"/>
  <c r="F495" i="3"/>
  <c r="F496" i="3"/>
  <c r="F497" i="3"/>
  <c r="F498" i="3"/>
  <c r="F499" i="3"/>
  <c r="F500" i="3"/>
  <c r="F501" i="3"/>
  <c r="F502" i="3"/>
  <c r="F503" i="3"/>
  <c r="F504" i="3"/>
  <c r="F505" i="3"/>
  <c r="F506" i="3"/>
  <c r="F507" i="3"/>
  <c r="F508" i="3"/>
  <c r="F509" i="3"/>
  <c r="F510" i="3"/>
  <c r="F511" i="3"/>
  <c r="F512" i="3"/>
  <c r="F513" i="3"/>
  <c r="F514" i="3"/>
  <c r="F515" i="3"/>
  <c r="F516" i="3"/>
  <c r="F517" i="3"/>
  <c r="F518" i="3"/>
  <c r="F519" i="3"/>
  <c r="F520" i="3"/>
  <c r="F521" i="3"/>
  <c r="F522" i="3"/>
  <c r="F523" i="3"/>
  <c r="F524" i="3"/>
  <c r="F525" i="3"/>
  <c r="F526" i="3"/>
  <c r="F527" i="3"/>
  <c r="F528" i="3"/>
  <c r="F529" i="3"/>
  <c r="F530" i="3"/>
  <c r="F531" i="3"/>
  <c r="F532" i="3"/>
  <c r="F533" i="3"/>
  <c r="F534" i="3"/>
  <c r="F535" i="3"/>
  <c r="F536" i="3"/>
  <c r="F537" i="3"/>
  <c r="F538" i="3"/>
  <c r="F539" i="3"/>
  <c r="F540" i="3"/>
  <c r="F541" i="3"/>
  <c r="F542" i="3"/>
  <c r="F543" i="3"/>
  <c r="F544" i="3"/>
  <c r="F545" i="3"/>
  <c r="F546" i="3"/>
  <c r="F547" i="3"/>
  <c r="F548" i="3"/>
  <c r="F549" i="3"/>
  <c r="F550" i="3"/>
  <c r="F551" i="3"/>
  <c r="F552" i="3"/>
  <c r="F553" i="3"/>
  <c r="F554" i="3"/>
  <c r="F555" i="3"/>
  <c r="F556" i="3"/>
  <c r="F557" i="3"/>
  <c r="F558" i="3"/>
  <c r="F559" i="3"/>
  <c r="F560" i="3"/>
  <c r="F561" i="3"/>
  <c r="F562" i="3"/>
  <c r="F563" i="3"/>
  <c r="F564" i="3"/>
  <c r="F565" i="3"/>
  <c r="F566" i="3"/>
  <c r="F567" i="3"/>
  <c r="F568" i="3"/>
  <c r="F569" i="3"/>
  <c r="F570" i="3"/>
  <c r="F571" i="3"/>
  <c r="F572" i="3"/>
  <c r="F573" i="3"/>
  <c r="F574" i="3"/>
  <c r="F575" i="3"/>
  <c r="F576" i="3"/>
  <c r="F577" i="3"/>
  <c r="F578" i="3"/>
  <c r="F579" i="3"/>
  <c r="F580" i="3"/>
  <c r="F581" i="3"/>
  <c r="F582" i="3"/>
  <c r="F583" i="3"/>
  <c r="F584" i="3"/>
  <c r="F585" i="3"/>
  <c r="F586" i="3"/>
  <c r="F587" i="3"/>
  <c r="F588" i="3"/>
  <c r="F589" i="3"/>
  <c r="F590" i="3"/>
  <c r="F591" i="3"/>
  <c r="F592" i="3"/>
  <c r="F593" i="3"/>
  <c r="F594" i="3"/>
  <c r="F595" i="3"/>
  <c r="F596" i="3"/>
  <c r="F597" i="3"/>
  <c r="F598" i="3"/>
  <c r="F599" i="3"/>
  <c r="F600" i="3"/>
  <c r="F601" i="3"/>
  <c r="F602" i="3"/>
  <c r="F603" i="3"/>
  <c r="F604" i="3"/>
  <c r="F605" i="3"/>
  <c r="F606" i="3"/>
  <c r="F607" i="3"/>
  <c r="F608" i="3"/>
  <c r="F609" i="3"/>
  <c r="F610" i="3"/>
  <c r="F611" i="3"/>
  <c r="F612" i="3"/>
  <c r="F613" i="3"/>
  <c r="F614" i="3"/>
  <c r="F615" i="3"/>
  <c r="F616" i="3"/>
  <c r="F617" i="3"/>
  <c r="F618" i="3"/>
  <c r="F619" i="3"/>
  <c r="F620" i="3"/>
  <c r="F621" i="3"/>
  <c r="F622" i="3"/>
  <c r="F623" i="3"/>
  <c r="F624" i="3"/>
  <c r="F625" i="3"/>
  <c r="F626" i="3"/>
  <c r="F627" i="3"/>
  <c r="F628" i="3"/>
  <c r="F629" i="3"/>
  <c r="F630" i="3"/>
  <c r="F631" i="3"/>
  <c r="F632" i="3"/>
  <c r="F633" i="3"/>
  <c r="F634" i="3"/>
  <c r="F635" i="3"/>
  <c r="F636" i="3"/>
  <c r="F637" i="3"/>
  <c r="F638" i="3"/>
  <c r="F639" i="3"/>
  <c r="F640" i="3"/>
  <c r="F641" i="3"/>
  <c r="F642" i="3"/>
  <c r="F643" i="3"/>
  <c r="F644" i="3"/>
  <c r="F645" i="3"/>
  <c r="F646" i="3"/>
  <c r="F647" i="3"/>
  <c r="F648" i="3"/>
  <c r="F649" i="3"/>
  <c r="F650" i="3"/>
  <c r="F651" i="3"/>
  <c r="F652" i="3"/>
  <c r="F653" i="3"/>
  <c r="F654" i="3"/>
  <c r="F655" i="3"/>
  <c r="F656" i="3"/>
  <c r="F657" i="3"/>
  <c r="F658" i="3"/>
  <c r="F659" i="3"/>
  <c r="F660" i="3"/>
  <c r="F661" i="3"/>
  <c r="F662" i="3"/>
  <c r="F663" i="3"/>
  <c r="F664" i="3"/>
  <c r="F665" i="3"/>
  <c r="F666" i="3"/>
  <c r="F667" i="3"/>
  <c r="F668" i="3"/>
  <c r="F669" i="3"/>
  <c r="F670" i="3"/>
  <c r="F671" i="3"/>
  <c r="F672" i="3"/>
  <c r="F673" i="3"/>
  <c r="F674" i="3"/>
  <c r="F675" i="3"/>
  <c r="F676" i="3"/>
  <c r="F677" i="3"/>
  <c r="F678" i="3"/>
  <c r="F679" i="3"/>
  <c r="F680" i="3"/>
  <c r="F681" i="3"/>
  <c r="F682" i="3"/>
  <c r="F683" i="3"/>
  <c r="F684" i="3"/>
  <c r="F685" i="3"/>
  <c r="F686" i="3"/>
  <c r="F687" i="3"/>
  <c r="F688" i="3"/>
  <c r="F689" i="3"/>
  <c r="F690" i="3"/>
  <c r="F691" i="3"/>
  <c r="F692" i="3"/>
  <c r="F693" i="3"/>
  <c r="F694" i="3"/>
  <c r="F695" i="3"/>
  <c r="F696" i="3"/>
  <c r="F697" i="3"/>
  <c r="F698" i="3"/>
  <c r="F699" i="3"/>
  <c r="F700" i="3"/>
  <c r="F701" i="3"/>
  <c r="F702" i="3"/>
  <c r="F703" i="3"/>
  <c r="F704" i="3"/>
  <c r="F705" i="3"/>
  <c r="F706" i="3"/>
  <c r="F707" i="3"/>
  <c r="F708" i="3"/>
  <c r="F709" i="3"/>
  <c r="F710" i="3"/>
  <c r="F711" i="3"/>
  <c r="F712" i="3"/>
  <c r="F713" i="3"/>
  <c r="F714" i="3"/>
  <c r="F715" i="3"/>
  <c r="F716" i="3"/>
  <c r="F717" i="3"/>
  <c r="F718" i="3"/>
  <c r="F719" i="3"/>
  <c r="F720" i="3"/>
  <c r="F721" i="3"/>
  <c r="F722" i="3"/>
  <c r="F723" i="3"/>
  <c r="F724" i="3"/>
  <c r="F725" i="3"/>
  <c r="F726" i="3"/>
  <c r="F727" i="3"/>
  <c r="F728" i="3"/>
  <c r="F729" i="3"/>
  <c r="F730" i="3"/>
  <c r="F731" i="3"/>
  <c r="F732" i="3"/>
  <c r="F733" i="3"/>
  <c r="F734" i="3"/>
  <c r="F735" i="3"/>
  <c r="F736" i="3"/>
  <c r="F737" i="3"/>
  <c r="F738" i="3"/>
  <c r="F739" i="3"/>
  <c r="F740" i="3"/>
  <c r="F741" i="3"/>
  <c r="F742" i="3"/>
  <c r="F743" i="3"/>
  <c r="F744" i="3"/>
  <c r="F745" i="3"/>
  <c r="F746" i="3"/>
  <c r="F747" i="3"/>
  <c r="F748" i="3"/>
  <c r="F749" i="3"/>
  <c r="F750" i="3"/>
  <c r="F751" i="3"/>
  <c r="F752" i="3"/>
  <c r="F753" i="3"/>
  <c r="F754" i="3"/>
  <c r="F755" i="3"/>
  <c r="F756" i="3"/>
  <c r="F757" i="3"/>
  <c r="F758" i="3"/>
  <c r="F759" i="3"/>
  <c r="F760" i="3"/>
  <c r="F761" i="3"/>
  <c r="F762" i="3"/>
  <c r="F763" i="3"/>
  <c r="F764" i="3"/>
  <c r="F765" i="3"/>
  <c r="F766" i="3"/>
  <c r="F767" i="3"/>
  <c r="F768" i="3"/>
  <c r="F769" i="3"/>
  <c r="F770" i="3"/>
  <c r="F771" i="3"/>
  <c r="F772" i="3"/>
  <c r="F773" i="3"/>
  <c r="F774" i="3"/>
  <c r="F775" i="3"/>
  <c r="F776" i="3"/>
  <c r="F777" i="3"/>
  <c r="F778" i="3"/>
  <c r="F779" i="3"/>
  <c r="F780" i="3"/>
  <c r="F781" i="3"/>
  <c r="F782" i="3"/>
  <c r="F783" i="3"/>
  <c r="F784" i="3"/>
  <c r="F785" i="3"/>
  <c r="F786" i="3"/>
  <c r="F787" i="3"/>
  <c r="F788" i="3"/>
  <c r="F789" i="3"/>
  <c r="F790" i="3"/>
  <c r="F791" i="3"/>
  <c r="F792" i="3"/>
  <c r="F793" i="3"/>
  <c r="F794" i="3"/>
  <c r="F795" i="3"/>
  <c r="F796" i="3"/>
  <c r="F797" i="3"/>
  <c r="F798" i="3"/>
  <c r="F799" i="3"/>
  <c r="F800" i="3"/>
  <c r="F801" i="3"/>
  <c r="F802" i="3"/>
  <c r="F803" i="3"/>
  <c r="F804" i="3"/>
  <c r="F805" i="3"/>
  <c r="F806" i="3"/>
  <c r="F807" i="3"/>
  <c r="F808" i="3"/>
  <c r="F809" i="3"/>
  <c r="F810" i="3"/>
  <c r="F811" i="3"/>
  <c r="F812" i="3"/>
  <c r="F813" i="3"/>
  <c r="F814" i="3"/>
  <c r="F815" i="3"/>
  <c r="F816" i="3"/>
  <c r="F817" i="3"/>
  <c r="F818" i="3"/>
  <c r="F819" i="3"/>
  <c r="F820" i="3"/>
  <c r="F821" i="3"/>
  <c r="F822" i="3"/>
  <c r="F823" i="3"/>
  <c r="F824" i="3"/>
  <c r="F825" i="3"/>
  <c r="F826" i="3"/>
  <c r="F827" i="3"/>
  <c r="F828" i="3"/>
  <c r="F829" i="3"/>
  <c r="F830" i="3"/>
  <c r="F831" i="3"/>
  <c r="F832" i="3"/>
  <c r="F833" i="3"/>
  <c r="F834" i="3"/>
  <c r="F835" i="3"/>
  <c r="F836" i="3"/>
  <c r="F837" i="3"/>
  <c r="F838" i="3"/>
  <c r="F839" i="3"/>
  <c r="F840" i="3"/>
  <c r="F841" i="3"/>
  <c r="F842" i="3"/>
  <c r="F843" i="3"/>
  <c r="F844" i="3"/>
  <c r="F845" i="3"/>
  <c r="F846" i="3"/>
  <c r="F847" i="3"/>
  <c r="F848" i="3"/>
  <c r="F849" i="3"/>
  <c r="F850" i="3"/>
  <c r="F851" i="3"/>
  <c r="F852" i="3"/>
  <c r="F853" i="3"/>
  <c r="F854" i="3"/>
  <c r="F855" i="3"/>
  <c r="F856" i="3"/>
  <c r="F857" i="3"/>
  <c r="F858" i="3"/>
  <c r="F859" i="3"/>
  <c r="F860" i="3"/>
  <c r="F861" i="3"/>
  <c r="F862" i="3"/>
  <c r="F863" i="3"/>
  <c r="F864" i="3"/>
  <c r="F865" i="3"/>
  <c r="F866" i="3"/>
  <c r="F867" i="3"/>
  <c r="F868" i="3"/>
  <c r="F869" i="3"/>
  <c r="F870" i="3"/>
  <c r="F871" i="3"/>
  <c r="F872" i="3"/>
  <c r="F873" i="3"/>
  <c r="F874" i="3"/>
  <c r="F875" i="3"/>
  <c r="F876" i="3"/>
  <c r="F877" i="3"/>
  <c r="F878" i="3"/>
  <c r="F879" i="3"/>
  <c r="F880" i="3"/>
  <c r="F881" i="3"/>
  <c r="F882" i="3"/>
  <c r="F883" i="3"/>
  <c r="F884" i="3"/>
  <c r="F885" i="3"/>
  <c r="F886" i="3"/>
  <c r="F887" i="3"/>
  <c r="F888" i="3"/>
  <c r="F889" i="3"/>
  <c r="F890" i="3"/>
  <c r="F891" i="3"/>
  <c r="F892" i="3"/>
  <c r="F893" i="3"/>
  <c r="F894" i="3"/>
  <c r="F895" i="3"/>
  <c r="F896" i="3"/>
  <c r="F897" i="3"/>
  <c r="F898" i="3"/>
  <c r="F899" i="3"/>
  <c r="F900" i="3"/>
  <c r="F901" i="3"/>
  <c r="F902" i="3"/>
  <c r="F903" i="3"/>
  <c r="F904" i="3"/>
  <c r="F905" i="3"/>
  <c r="F906" i="3"/>
  <c r="F907" i="3"/>
  <c r="F908" i="3"/>
  <c r="F909" i="3"/>
  <c r="F910" i="3"/>
  <c r="F911" i="3"/>
  <c r="F912" i="3"/>
  <c r="F913" i="3"/>
  <c r="F914" i="3"/>
  <c r="F915" i="3"/>
  <c r="F916" i="3"/>
  <c r="F917" i="3"/>
  <c r="F918" i="3"/>
  <c r="F919" i="3"/>
  <c r="F920" i="3"/>
  <c r="F921" i="3"/>
  <c r="F922" i="3"/>
  <c r="F923" i="3"/>
  <c r="F924" i="3"/>
  <c r="F925" i="3"/>
  <c r="F926" i="3"/>
  <c r="F927" i="3"/>
  <c r="F928" i="3"/>
  <c r="F929" i="3"/>
  <c r="F930" i="3"/>
  <c r="F931" i="3"/>
  <c r="F932" i="3"/>
  <c r="F933" i="3"/>
  <c r="F934" i="3"/>
  <c r="F935" i="3"/>
  <c r="F936" i="3"/>
  <c r="F937" i="3"/>
  <c r="F938" i="3"/>
  <c r="F939" i="3"/>
  <c r="F940" i="3"/>
  <c r="F941" i="3"/>
  <c r="F942" i="3"/>
  <c r="F943" i="3"/>
  <c r="F944" i="3"/>
  <c r="F945" i="3"/>
  <c r="F946" i="3"/>
  <c r="F947" i="3"/>
  <c r="F948" i="3"/>
  <c r="F949" i="3"/>
  <c r="F950" i="3"/>
  <c r="F951" i="3"/>
  <c r="F952" i="3"/>
  <c r="F953" i="3"/>
  <c r="F954" i="3"/>
  <c r="F955" i="3"/>
  <c r="F956" i="3"/>
  <c r="F957" i="3"/>
  <c r="F958" i="3"/>
  <c r="F959" i="3"/>
  <c r="F960" i="3"/>
  <c r="F961" i="3"/>
  <c r="F962" i="3"/>
  <c r="F963" i="3"/>
  <c r="F964" i="3"/>
  <c r="F965" i="3"/>
  <c r="F966" i="3"/>
  <c r="F967" i="3"/>
  <c r="F968" i="3"/>
  <c r="F969" i="3"/>
  <c r="F970" i="3"/>
  <c r="F971" i="3"/>
  <c r="F972" i="3"/>
  <c r="F973" i="3"/>
  <c r="F974" i="3"/>
  <c r="F975" i="3"/>
  <c r="F976" i="3"/>
  <c r="F977" i="3"/>
  <c r="F978" i="3"/>
  <c r="F979" i="3"/>
  <c r="F980" i="3"/>
  <c r="F981" i="3"/>
  <c r="F982" i="3"/>
  <c r="F983" i="3"/>
  <c r="F984" i="3"/>
  <c r="F985" i="3"/>
  <c r="F986" i="3"/>
  <c r="F987" i="3"/>
  <c r="F988" i="3"/>
  <c r="F989" i="3"/>
  <c r="F990" i="3"/>
  <c r="F991" i="3"/>
  <c r="F992" i="3"/>
  <c r="F993" i="3"/>
  <c r="F994" i="3"/>
  <c r="F995" i="3"/>
  <c r="F996" i="3"/>
  <c r="F997" i="3"/>
  <c r="F998" i="3"/>
  <c r="F999" i="3"/>
  <c r="F1000" i="3"/>
  <c r="F1001" i="3"/>
  <c r="F1002" i="3"/>
  <c r="F1003" i="3"/>
  <c r="F1004" i="3"/>
  <c r="F1005" i="3"/>
  <c r="F1006" i="3"/>
  <c r="F1007" i="3"/>
  <c r="F1008" i="3"/>
  <c r="F1009" i="3"/>
  <c r="F1010" i="3"/>
  <c r="F1011" i="3"/>
  <c r="F1012" i="3"/>
  <c r="F1013" i="3"/>
  <c r="F1014" i="3"/>
  <c r="F1015" i="3"/>
  <c r="F1016" i="3"/>
  <c r="F1017" i="3"/>
  <c r="F1018" i="3"/>
  <c r="F1019" i="3"/>
  <c r="F1020" i="3"/>
  <c r="F1021" i="3"/>
  <c r="F1022" i="3"/>
  <c r="F1023" i="3"/>
  <c r="F1024" i="3"/>
  <c r="F1025" i="3"/>
  <c r="F1026" i="3"/>
  <c r="F1027" i="3"/>
  <c r="F1028" i="3"/>
  <c r="F1029" i="3"/>
  <c r="F1030" i="3"/>
  <c r="F1031" i="3"/>
  <c r="F1032" i="3"/>
  <c r="F1033" i="3"/>
  <c r="F1034" i="3"/>
  <c r="F1035" i="3"/>
  <c r="F1036" i="3"/>
  <c r="F1037" i="3"/>
  <c r="F1038" i="3"/>
  <c r="F1039" i="3"/>
  <c r="F1040" i="3"/>
  <c r="F1041" i="3"/>
  <c r="F1042" i="3"/>
  <c r="F1043" i="3"/>
  <c r="F1044" i="3"/>
  <c r="F1045" i="3"/>
  <c r="F1046" i="3"/>
  <c r="F1047" i="3"/>
  <c r="F1048" i="3"/>
  <c r="F1049" i="3"/>
  <c r="F1050" i="3"/>
  <c r="F1051" i="3"/>
  <c r="F1052" i="3"/>
  <c r="F1053" i="3"/>
  <c r="F1054" i="3"/>
  <c r="F1055" i="3"/>
  <c r="F1056" i="3"/>
  <c r="F1057" i="3"/>
  <c r="F1058" i="3"/>
  <c r="F1059" i="3"/>
  <c r="F1060" i="3"/>
  <c r="F1061" i="3"/>
  <c r="F1062" i="3"/>
  <c r="F1063" i="3"/>
  <c r="F1064" i="3"/>
  <c r="F1065" i="3"/>
  <c r="F1066" i="3"/>
  <c r="F1067" i="3"/>
  <c r="F1068" i="3"/>
  <c r="F1069" i="3"/>
  <c r="F1070" i="3"/>
  <c r="F1071" i="3"/>
  <c r="F1072" i="3"/>
  <c r="F1073" i="3"/>
  <c r="F1074" i="3"/>
  <c r="F1075" i="3"/>
  <c r="F1076" i="3"/>
  <c r="F1077" i="3"/>
  <c r="F1078" i="3"/>
  <c r="F1079" i="3"/>
  <c r="F1080" i="3"/>
  <c r="F1081" i="3"/>
  <c r="F1082" i="3"/>
  <c r="F1083" i="3"/>
  <c r="F1084" i="3"/>
  <c r="F1085" i="3"/>
  <c r="F1086" i="3"/>
  <c r="F1087" i="3"/>
  <c r="F1088" i="3"/>
  <c r="F1089" i="3"/>
  <c r="F1090" i="3"/>
  <c r="F1091" i="3"/>
  <c r="F1092" i="3"/>
  <c r="F1093" i="3"/>
  <c r="F1094" i="3"/>
  <c r="F1095" i="3"/>
  <c r="F1096" i="3"/>
  <c r="F1097" i="3"/>
  <c r="F1098" i="3"/>
  <c r="F1099" i="3"/>
  <c r="F1100" i="3"/>
  <c r="F1101" i="3"/>
  <c r="F1102" i="3"/>
  <c r="F1103" i="3"/>
  <c r="F1104" i="3"/>
  <c r="F1105" i="3"/>
  <c r="F1106" i="3"/>
  <c r="F1107" i="3"/>
  <c r="F1108" i="3"/>
  <c r="F1109" i="3"/>
  <c r="F1110" i="3"/>
  <c r="F1111" i="3"/>
  <c r="F1112" i="3"/>
  <c r="F1113" i="3"/>
  <c r="F1114" i="3"/>
  <c r="F1115" i="3"/>
  <c r="F1116" i="3"/>
  <c r="F1117" i="3"/>
  <c r="F1118" i="3"/>
  <c r="F1119" i="3"/>
  <c r="F1120" i="3"/>
  <c r="F1121" i="3"/>
  <c r="F1122" i="3"/>
  <c r="F1123" i="3"/>
  <c r="F1124" i="3"/>
  <c r="F1125" i="3"/>
  <c r="F1126" i="3"/>
  <c r="F1127" i="3"/>
  <c r="F1128" i="3"/>
  <c r="F1129" i="3"/>
  <c r="F1130" i="3"/>
  <c r="F1131" i="3"/>
  <c r="F1132" i="3"/>
  <c r="F1133" i="3"/>
  <c r="F1134" i="3"/>
  <c r="F1135" i="3"/>
  <c r="F1136" i="3"/>
  <c r="F1137" i="3"/>
  <c r="F1138" i="3"/>
  <c r="F1139" i="3"/>
  <c r="F1140" i="3"/>
  <c r="F1141" i="3"/>
  <c r="F1142" i="3"/>
  <c r="F1143" i="3"/>
  <c r="F1144" i="3"/>
  <c r="F1145" i="3"/>
  <c r="F1146" i="3"/>
  <c r="F1147" i="3"/>
  <c r="F1148" i="3"/>
  <c r="F1149" i="3"/>
  <c r="F1150" i="3"/>
  <c r="F1151" i="3"/>
  <c r="F1152" i="3"/>
  <c r="F1153" i="3"/>
  <c r="F1154" i="3"/>
  <c r="F1155" i="3"/>
  <c r="F1156" i="3"/>
  <c r="F1157" i="3"/>
  <c r="F1158" i="3"/>
  <c r="F1159" i="3"/>
  <c r="F1160" i="3"/>
  <c r="F1161" i="3"/>
  <c r="F1162" i="3"/>
  <c r="F1163" i="3"/>
  <c r="F1164" i="3"/>
  <c r="F1165" i="3"/>
  <c r="F1166" i="3"/>
  <c r="F1167" i="3"/>
  <c r="F1168" i="3"/>
  <c r="F1169" i="3"/>
  <c r="F1170" i="3"/>
  <c r="F1171" i="3"/>
  <c r="F1172" i="3"/>
  <c r="F1173" i="3"/>
  <c r="F1174" i="3"/>
  <c r="F1175" i="3"/>
  <c r="F1176" i="3"/>
  <c r="F1177" i="3"/>
  <c r="F1178" i="3"/>
  <c r="F1179" i="3"/>
  <c r="F1180" i="3"/>
  <c r="F1181" i="3"/>
  <c r="F1182" i="3"/>
  <c r="F1183" i="3"/>
  <c r="F1184" i="3"/>
  <c r="F1185" i="3"/>
  <c r="F1186" i="3"/>
  <c r="F1187" i="3"/>
  <c r="F1188" i="3"/>
  <c r="F1189" i="3"/>
  <c r="F1190" i="3"/>
  <c r="F1191" i="3"/>
  <c r="F1192" i="3"/>
  <c r="F1193" i="3"/>
  <c r="F1194" i="3"/>
  <c r="F1195" i="3"/>
  <c r="F1196" i="3"/>
  <c r="F1197" i="3"/>
  <c r="F1198" i="3"/>
  <c r="F1199" i="3"/>
  <c r="F1200" i="3"/>
  <c r="F1201" i="3"/>
  <c r="F1202" i="3"/>
  <c r="F1203" i="3"/>
  <c r="F1204" i="3"/>
  <c r="F1205" i="3"/>
  <c r="F1206" i="3"/>
  <c r="F1207" i="3"/>
  <c r="F1208" i="3"/>
  <c r="F1209" i="3"/>
  <c r="F1210" i="3"/>
  <c r="F1211" i="3"/>
  <c r="F1212" i="3"/>
  <c r="F1213" i="3"/>
  <c r="F1214" i="3"/>
  <c r="F1215" i="3"/>
  <c r="F1216" i="3"/>
  <c r="F1217" i="3"/>
  <c r="F1218" i="3"/>
  <c r="F1219" i="3"/>
  <c r="F1220" i="3"/>
  <c r="F1221" i="3"/>
  <c r="F1222" i="3"/>
  <c r="F1223" i="3"/>
  <c r="F1224" i="3"/>
  <c r="F1225" i="3"/>
  <c r="F1226" i="3"/>
  <c r="F1227" i="3"/>
  <c r="F1228" i="3"/>
  <c r="F1229" i="3"/>
  <c r="F1230" i="3"/>
  <c r="F1231" i="3"/>
  <c r="F1232" i="3"/>
  <c r="F1233" i="3"/>
  <c r="F1234" i="3"/>
  <c r="F1235" i="3"/>
  <c r="F1236" i="3"/>
  <c r="F1237" i="3"/>
  <c r="F1238" i="3"/>
  <c r="F1239" i="3"/>
  <c r="F1240" i="3"/>
  <c r="F1241" i="3"/>
  <c r="F1242" i="3"/>
  <c r="F1243" i="3"/>
  <c r="F1244" i="3"/>
  <c r="F1245" i="3"/>
  <c r="F1246" i="3"/>
  <c r="F1247" i="3"/>
  <c r="F1248" i="3"/>
  <c r="F1249" i="3"/>
  <c r="F1250" i="3"/>
  <c r="F1251" i="3"/>
  <c r="F1252" i="3"/>
  <c r="F1253" i="3"/>
  <c r="F1254" i="3"/>
  <c r="F1255" i="3"/>
  <c r="F1256" i="3"/>
  <c r="F1257" i="3"/>
  <c r="F1258" i="3"/>
  <c r="F1259" i="3"/>
  <c r="F1260" i="3"/>
  <c r="F1261" i="3"/>
  <c r="F1262" i="3"/>
  <c r="F1263" i="3"/>
  <c r="F1264" i="3"/>
  <c r="F1265" i="3"/>
  <c r="F1266" i="3"/>
  <c r="F1267" i="3"/>
  <c r="F1268" i="3"/>
  <c r="F1269" i="3"/>
  <c r="F1270" i="3"/>
  <c r="F1271" i="3"/>
  <c r="F1272" i="3"/>
  <c r="F1273" i="3"/>
  <c r="F1274" i="3"/>
  <c r="F1275" i="3"/>
  <c r="F1276" i="3"/>
  <c r="F1277" i="3"/>
  <c r="F1278" i="3"/>
  <c r="F1279" i="3"/>
  <c r="F1280" i="3"/>
  <c r="F1281" i="3"/>
  <c r="F1282" i="3"/>
  <c r="F1283" i="3"/>
  <c r="F1284" i="3"/>
  <c r="F1285" i="3"/>
  <c r="F1286" i="3"/>
  <c r="F1287" i="3"/>
  <c r="F1288" i="3"/>
  <c r="F1289" i="3"/>
  <c r="F1290" i="3"/>
  <c r="F1291" i="3"/>
  <c r="F1292" i="3"/>
  <c r="F1293" i="3"/>
  <c r="F1294" i="3"/>
  <c r="F1295" i="3"/>
  <c r="F1296" i="3"/>
  <c r="F1297" i="3"/>
  <c r="F1298" i="3"/>
  <c r="F1299" i="3"/>
  <c r="F1300" i="3"/>
  <c r="F1301" i="3"/>
  <c r="F1302" i="3"/>
  <c r="F1303" i="3"/>
  <c r="F1304" i="3"/>
  <c r="F1305" i="3"/>
  <c r="F1306" i="3"/>
  <c r="F1307" i="3"/>
  <c r="F1308" i="3"/>
  <c r="F1309" i="3"/>
  <c r="F1310" i="3"/>
  <c r="F1311" i="3"/>
  <c r="F1312" i="3"/>
  <c r="F1313" i="3"/>
  <c r="F1314" i="3"/>
  <c r="F1315" i="3"/>
  <c r="F1316" i="3"/>
  <c r="F1317" i="3"/>
  <c r="F1318" i="3"/>
  <c r="F1319" i="3"/>
  <c r="F1320" i="3"/>
  <c r="F1321" i="3"/>
  <c r="F1322" i="3"/>
  <c r="F1323" i="3"/>
  <c r="F1324" i="3"/>
  <c r="F1325" i="3"/>
  <c r="F1326" i="3"/>
  <c r="F1327" i="3"/>
  <c r="F1328" i="3"/>
  <c r="F1329" i="3"/>
  <c r="F1330" i="3"/>
  <c r="F1331" i="3"/>
  <c r="F1332" i="3"/>
  <c r="F1333" i="3"/>
  <c r="F1334" i="3"/>
  <c r="F1335" i="3"/>
  <c r="F1336" i="3"/>
  <c r="F1337" i="3"/>
  <c r="F1338" i="3"/>
  <c r="F1339" i="3"/>
  <c r="F1340" i="3"/>
  <c r="F1341" i="3"/>
  <c r="F1342" i="3"/>
  <c r="F1343" i="3"/>
  <c r="F6" i="3"/>
  <c r="I12" i="4" l="1"/>
  <c r="I13" i="4"/>
  <c r="I14" i="4"/>
  <c r="I15" i="4"/>
  <c r="I16" i="4"/>
  <c r="I17" i="4"/>
  <c r="I18" i="4"/>
  <c r="I19" i="4"/>
  <c r="I20" i="4"/>
  <c r="I21" i="4"/>
  <c r="I22" i="4"/>
  <c r="I23" i="4"/>
  <c r="I24" i="4"/>
  <c r="I25" i="4"/>
  <c r="I26" i="4"/>
  <c r="I27" i="4"/>
  <c r="I28" i="4"/>
  <c r="I29" i="4"/>
  <c r="I30" i="4"/>
  <c r="I31" i="4"/>
  <c r="I32" i="4"/>
  <c r="I33" i="4"/>
  <c r="I34" i="4"/>
  <c r="I35" i="4"/>
  <c r="I36" i="4"/>
  <c r="I37" i="4"/>
  <c r="I38" i="4"/>
  <c r="I39" i="4"/>
  <c r="I40" i="4"/>
  <c r="I11" i="4"/>
  <c r="H1336" i="3"/>
  <c r="H1337" i="3"/>
  <c r="H1338" i="3"/>
  <c r="H1339" i="3"/>
  <c r="H1340" i="3"/>
  <c r="H1341" i="3"/>
  <c r="H1342" i="3"/>
  <c r="H1343" i="3"/>
  <c r="H7" i="3" l="1"/>
  <c r="H8" i="3"/>
  <c r="H9" i="3"/>
  <c r="H10" i="3"/>
  <c r="H11" i="3"/>
  <c r="H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80" i="3"/>
  <c r="H81" i="3"/>
  <c r="H82" i="3"/>
  <c r="H83" i="3"/>
  <c r="H84" i="3"/>
  <c r="H85" i="3"/>
  <c r="H86" i="3"/>
  <c r="H87" i="3"/>
  <c r="H88" i="3"/>
  <c r="H89" i="3"/>
  <c r="H90" i="3"/>
  <c r="H91" i="3"/>
  <c r="H92" i="3"/>
  <c r="H93" i="3"/>
  <c r="H94" i="3"/>
  <c r="H95" i="3"/>
  <c r="H96" i="3"/>
  <c r="H97" i="3"/>
  <c r="H98" i="3"/>
  <c r="H99" i="3"/>
  <c r="H100" i="3"/>
  <c r="H101" i="3"/>
  <c r="H102" i="3"/>
  <c r="H103" i="3"/>
  <c r="H104" i="3"/>
  <c r="H105" i="3"/>
  <c r="H106" i="3"/>
  <c r="H107" i="3"/>
  <c r="H108" i="3"/>
  <c r="H109" i="3"/>
  <c r="H110" i="3"/>
  <c r="H111" i="3"/>
  <c r="H112" i="3"/>
  <c r="H113" i="3"/>
  <c r="H114" i="3"/>
  <c r="H115" i="3"/>
  <c r="H116" i="3"/>
  <c r="H117" i="3"/>
  <c r="H118" i="3"/>
  <c r="H119" i="3"/>
  <c r="H120" i="3"/>
  <c r="H121" i="3"/>
  <c r="H122" i="3"/>
  <c r="H123" i="3"/>
  <c r="H124" i="3"/>
  <c r="H125" i="3"/>
  <c r="H126" i="3"/>
  <c r="H127" i="3"/>
  <c r="H128" i="3"/>
  <c r="H129" i="3"/>
  <c r="H130" i="3"/>
  <c r="H131" i="3"/>
  <c r="H132" i="3"/>
  <c r="H133" i="3"/>
  <c r="H134" i="3"/>
  <c r="H135" i="3"/>
  <c r="H136" i="3"/>
  <c r="H137" i="3"/>
  <c r="H138" i="3"/>
  <c r="H139" i="3"/>
  <c r="H140" i="3"/>
  <c r="H141" i="3"/>
  <c r="H142" i="3"/>
  <c r="H143" i="3"/>
  <c r="H144" i="3"/>
  <c r="H145" i="3"/>
  <c r="H146" i="3"/>
  <c r="H147" i="3"/>
  <c r="H148" i="3"/>
  <c r="H149" i="3"/>
  <c r="H150" i="3"/>
  <c r="H151" i="3"/>
  <c r="H152" i="3"/>
  <c r="H153" i="3"/>
  <c r="H154" i="3"/>
  <c r="H155" i="3"/>
  <c r="H156" i="3"/>
  <c r="H157" i="3"/>
  <c r="H158" i="3"/>
  <c r="H159" i="3"/>
  <c r="H160" i="3"/>
  <c r="H161" i="3"/>
  <c r="H162" i="3"/>
  <c r="H163" i="3"/>
  <c r="H164" i="3"/>
  <c r="H165" i="3"/>
  <c r="H166" i="3"/>
  <c r="H167" i="3"/>
  <c r="H168" i="3"/>
  <c r="H169" i="3"/>
  <c r="H170" i="3"/>
  <c r="H171" i="3"/>
  <c r="H172" i="3"/>
  <c r="H173" i="3"/>
  <c r="H174" i="3"/>
  <c r="H175" i="3"/>
  <c r="H176" i="3"/>
  <c r="H177" i="3"/>
  <c r="H178" i="3"/>
  <c r="H179" i="3"/>
  <c r="H180" i="3"/>
  <c r="H181" i="3"/>
  <c r="H182" i="3"/>
  <c r="H183" i="3"/>
  <c r="H184" i="3"/>
  <c r="H185" i="3"/>
  <c r="H186" i="3"/>
  <c r="H187" i="3"/>
  <c r="H188" i="3"/>
  <c r="H189" i="3"/>
  <c r="H190" i="3"/>
  <c r="H191" i="3"/>
  <c r="H192" i="3"/>
  <c r="H193" i="3"/>
  <c r="H194" i="3"/>
  <c r="H195" i="3"/>
  <c r="H196" i="3"/>
  <c r="H197" i="3"/>
  <c r="H198" i="3"/>
  <c r="H199" i="3"/>
  <c r="H200" i="3"/>
  <c r="H201" i="3"/>
  <c r="H202" i="3"/>
  <c r="H203" i="3"/>
  <c r="H204" i="3"/>
  <c r="H205" i="3"/>
  <c r="H206" i="3"/>
  <c r="H207" i="3"/>
  <c r="H208" i="3"/>
  <c r="H209" i="3"/>
  <c r="H210" i="3"/>
  <c r="H211" i="3"/>
  <c r="H212" i="3"/>
  <c r="H213" i="3"/>
  <c r="H214" i="3"/>
  <c r="H215" i="3"/>
  <c r="H216" i="3"/>
  <c r="H217" i="3"/>
  <c r="H218" i="3"/>
  <c r="H219" i="3"/>
  <c r="H220" i="3"/>
  <c r="H221" i="3"/>
  <c r="H222" i="3"/>
  <c r="H223" i="3"/>
  <c r="H224" i="3"/>
  <c r="H225" i="3"/>
  <c r="H226" i="3"/>
  <c r="H227" i="3"/>
  <c r="H228" i="3"/>
  <c r="H229" i="3"/>
  <c r="H230" i="3"/>
  <c r="H231" i="3"/>
  <c r="H232" i="3"/>
  <c r="H233" i="3"/>
  <c r="H234" i="3"/>
  <c r="H235" i="3"/>
  <c r="H236" i="3"/>
  <c r="H237" i="3"/>
  <c r="H238" i="3"/>
  <c r="H239" i="3"/>
  <c r="H240" i="3"/>
  <c r="H241" i="3"/>
  <c r="H242" i="3"/>
  <c r="H243" i="3"/>
  <c r="H244" i="3"/>
  <c r="H245" i="3"/>
  <c r="H246" i="3"/>
  <c r="H247" i="3"/>
  <c r="H248" i="3"/>
  <c r="H249" i="3"/>
  <c r="H250" i="3"/>
  <c r="H251" i="3"/>
  <c r="H252" i="3"/>
  <c r="H253" i="3"/>
  <c r="H254" i="3"/>
  <c r="H255" i="3"/>
  <c r="H256" i="3"/>
  <c r="H257" i="3"/>
  <c r="H258" i="3"/>
  <c r="H259" i="3"/>
  <c r="H260" i="3"/>
  <c r="H261" i="3"/>
  <c r="H262" i="3"/>
  <c r="H263" i="3"/>
  <c r="H264" i="3"/>
  <c r="H265" i="3"/>
  <c r="H266" i="3"/>
  <c r="H267" i="3"/>
  <c r="H268" i="3"/>
  <c r="H269" i="3"/>
  <c r="H270" i="3"/>
  <c r="H271" i="3"/>
  <c r="H272" i="3"/>
  <c r="H273" i="3"/>
  <c r="H274" i="3"/>
  <c r="H275" i="3"/>
  <c r="H276" i="3"/>
  <c r="H277" i="3"/>
  <c r="H278" i="3"/>
  <c r="H279" i="3"/>
  <c r="H280" i="3"/>
  <c r="H281" i="3"/>
  <c r="H282" i="3"/>
  <c r="H283" i="3"/>
  <c r="H284" i="3"/>
  <c r="H285" i="3"/>
  <c r="H286" i="3"/>
  <c r="H287" i="3"/>
  <c r="H288" i="3"/>
  <c r="H289" i="3"/>
  <c r="H290" i="3"/>
  <c r="H291" i="3"/>
  <c r="H292" i="3"/>
  <c r="H293" i="3"/>
  <c r="H294" i="3"/>
  <c r="H295" i="3"/>
  <c r="H296" i="3"/>
  <c r="H297" i="3"/>
  <c r="H298" i="3"/>
  <c r="H299" i="3"/>
  <c r="H300" i="3"/>
  <c r="H301" i="3"/>
  <c r="H302" i="3"/>
  <c r="H303" i="3"/>
  <c r="H304" i="3"/>
  <c r="H305" i="3"/>
  <c r="H306" i="3"/>
  <c r="H307" i="3"/>
  <c r="H308" i="3"/>
  <c r="H309" i="3"/>
  <c r="H310" i="3"/>
  <c r="H311" i="3"/>
  <c r="H312" i="3"/>
  <c r="H313" i="3"/>
  <c r="H314" i="3"/>
  <c r="H315" i="3"/>
  <c r="H316" i="3"/>
  <c r="H317" i="3"/>
  <c r="H318" i="3"/>
  <c r="H319" i="3"/>
  <c r="H320" i="3"/>
  <c r="H321" i="3"/>
  <c r="H322" i="3"/>
  <c r="H323" i="3"/>
  <c r="H324" i="3"/>
  <c r="H325" i="3"/>
  <c r="H326" i="3"/>
  <c r="H327" i="3"/>
  <c r="H328" i="3"/>
  <c r="H329" i="3"/>
  <c r="H330" i="3"/>
  <c r="H331" i="3"/>
  <c r="H332" i="3"/>
  <c r="H333" i="3"/>
  <c r="H334" i="3"/>
  <c r="H335" i="3"/>
  <c r="H336" i="3"/>
  <c r="H337" i="3"/>
  <c r="H338" i="3"/>
  <c r="H339" i="3"/>
  <c r="H340" i="3"/>
  <c r="H341" i="3"/>
  <c r="H342" i="3"/>
  <c r="H343" i="3"/>
  <c r="H344" i="3"/>
  <c r="H345" i="3"/>
  <c r="H346" i="3"/>
  <c r="H347" i="3"/>
  <c r="H348" i="3"/>
  <c r="H349" i="3"/>
  <c r="H350" i="3"/>
  <c r="H351" i="3"/>
  <c r="H352" i="3"/>
  <c r="H353" i="3"/>
  <c r="H354" i="3"/>
  <c r="H355" i="3"/>
  <c r="H356" i="3"/>
  <c r="H357" i="3"/>
  <c r="H358" i="3"/>
  <c r="H359" i="3"/>
  <c r="H360" i="3"/>
  <c r="H361" i="3"/>
  <c r="H362" i="3"/>
  <c r="H363" i="3"/>
  <c r="H364" i="3"/>
  <c r="H365" i="3"/>
  <c r="H366" i="3"/>
  <c r="H367" i="3"/>
  <c r="H368" i="3"/>
  <c r="H369" i="3"/>
  <c r="H370" i="3"/>
  <c r="H371" i="3"/>
  <c r="H372" i="3"/>
  <c r="H373" i="3"/>
  <c r="H374" i="3"/>
  <c r="H375" i="3"/>
  <c r="H376" i="3"/>
  <c r="H377" i="3"/>
  <c r="H378" i="3"/>
  <c r="H379" i="3"/>
  <c r="H380" i="3"/>
  <c r="H381" i="3"/>
  <c r="H382" i="3"/>
  <c r="H383" i="3"/>
  <c r="H384" i="3"/>
  <c r="H385" i="3"/>
  <c r="H386" i="3"/>
  <c r="H387" i="3"/>
  <c r="H388" i="3"/>
  <c r="H389" i="3"/>
  <c r="H390" i="3"/>
  <c r="H391" i="3"/>
  <c r="H392" i="3"/>
  <c r="H393" i="3"/>
  <c r="H394" i="3"/>
  <c r="H395" i="3"/>
  <c r="H396" i="3"/>
  <c r="H397" i="3"/>
  <c r="H398" i="3"/>
  <c r="H399" i="3"/>
  <c r="H400" i="3"/>
  <c r="H401" i="3"/>
  <c r="H402" i="3"/>
  <c r="H403" i="3"/>
  <c r="H404" i="3"/>
  <c r="H405" i="3"/>
  <c r="H406" i="3"/>
  <c r="H407" i="3"/>
  <c r="H408" i="3"/>
  <c r="H409" i="3"/>
  <c r="H410" i="3"/>
  <c r="H411" i="3"/>
  <c r="H412" i="3"/>
  <c r="H413" i="3"/>
  <c r="H414" i="3"/>
  <c r="H415" i="3"/>
  <c r="H416" i="3"/>
  <c r="H417" i="3"/>
  <c r="H418" i="3"/>
  <c r="H419" i="3"/>
  <c r="H420" i="3"/>
  <c r="H421" i="3"/>
  <c r="H422" i="3"/>
  <c r="H423" i="3"/>
  <c r="H424" i="3"/>
  <c r="H425" i="3"/>
  <c r="H426" i="3"/>
  <c r="H427" i="3"/>
  <c r="H428" i="3"/>
  <c r="H429" i="3"/>
  <c r="H430" i="3"/>
  <c r="H431" i="3"/>
  <c r="H432" i="3"/>
  <c r="H433" i="3"/>
  <c r="H434" i="3"/>
  <c r="H435" i="3"/>
  <c r="H436" i="3"/>
  <c r="H437" i="3"/>
  <c r="H438" i="3"/>
  <c r="H439" i="3"/>
  <c r="H440" i="3"/>
  <c r="H441" i="3"/>
  <c r="H442" i="3"/>
  <c r="H443" i="3"/>
  <c r="H444" i="3"/>
  <c r="H445" i="3"/>
  <c r="H446" i="3"/>
  <c r="H447" i="3"/>
  <c r="H448" i="3"/>
  <c r="H449" i="3"/>
  <c r="H450" i="3"/>
  <c r="H451" i="3"/>
  <c r="H452" i="3"/>
  <c r="H453" i="3"/>
  <c r="H454" i="3"/>
  <c r="H455" i="3"/>
  <c r="H456" i="3"/>
  <c r="H457" i="3"/>
  <c r="H458" i="3"/>
  <c r="H459" i="3"/>
  <c r="H460" i="3"/>
  <c r="H461" i="3"/>
  <c r="H462" i="3"/>
  <c r="H463" i="3"/>
  <c r="H464" i="3"/>
  <c r="H465" i="3"/>
  <c r="H466" i="3"/>
  <c r="H467" i="3"/>
  <c r="H468" i="3"/>
  <c r="H469" i="3"/>
  <c r="H470" i="3"/>
  <c r="H471" i="3"/>
  <c r="H472" i="3"/>
  <c r="H473" i="3"/>
  <c r="H474" i="3"/>
  <c r="H475" i="3"/>
  <c r="H476" i="3"/>
  <c r="H477" i="3"/>
  <c r="H478" i="3"/>
  <c r="H479" i="3"/>
  <c r="H480" i="3"/>
  <c r="H481" i="3"/>
  <c r="H482" i="3"/>
  <c r="H483" i="3"/>
  <c r="H484" i="3"/>
  <c r="H485" i="3"/>
  <c r="H486" i="3"/>
  <c r="H487" i="3"/>
  <c r="H488" i="3"/>
  <c r="H489" i="3"/>
  <c r="H490" i="3"/>
  <c r="H491" i="3"/>
  <c r="H492" i="3"/>
  <c r="H493" i="3"/>
  <c r="H494" i="3"/>
  <c r="H495" i="3"/>
  <c r="H496" i="3"/>
  <c r="H497" i="3"/>
  <c r="H498" i="3"/>
  <c r="H499" i="3"/>
  <c r="H500" i="3"/>
  <c r="H501" i="3"/>
  <c r="H502" i="3"/>
  <c r="H503" i="3"/>
  <c r="H504" i="3"/>
  <c r="H505" i="3"/>
  <c r="H506" i="3"/>
  <c r="H507" i="3"/>
  <c r="H508" i="3"/>
  <c r="H509" i="3"/>
  <c r="H510" i="3"/>
  <c r="H511" i="3"/>
  <c r="H512" i="3"/>
  <c r="H513" i="3"/>
  <c r="H514" i="3"/>
  <c r="H515" i="3"/>
  <c r="H516" i="3"/>
  <c r="H517" i="3"/>
  <c r="H518" i="3"/>
  <c r="H519" i="3"/>
  <c r="H520" i="3"/>
  <c r="H521" i="3"/>
  <c r="H522" i="3"/>
  <c r="H523" i="3"/>
  <c r="H524" i="3"/>
  <c r="H525" i="3"/>
  <c r="H526" i="3"/>
  <c r="H527" i="3"/>
  <c r="H528" i="3"/>
  <c r="H529" i="3"/>
  <c r="H530" i="3"/>
  <c r="H531" i="3"/>
  <c r="H532" i="3"/>
  <c r="H533" i="3"/>
  <c r="H534" i="3"/>
  <c r="H535" i="3"/>
  <c r="H536" i="3"/>
  <c r="H537" i="3"/>
  <c r="H538" i="3"/>
  <c r="H539" i="3"/>
  <c r="H540" i="3"/>
  <c r="H541" i="3"/>
  <c r="H542" i="3"/>
  <c r="H543" i="3"/>
  <c r="H544" i="3"/>
  <c r="H545" i="3"/>
  <c r="H546" i="3"/>
  <c r="H547" i="3"/>
  <c r="H548" i="3"/>
  <c r="H549" i="3"/>
  <c r="H550" i="3"/>
  <c r="H551" i="3"/>
  <c r="H552" i="3"/>
  <c r="H553" i="3"/>
  <c r="H554" i="3"/>
  <c r="H555" i="3"/>
  <c r="H556" i="3"/>
  <c r="H557" i="3"/>
  <c r="H558" i="3"/>
  <c r="H559" i="3"/>
  <c r="H560" i="3"/>
  <c r="H561" i="3"/>
  <c r="H562" i="3"/>
  <c r="H563" i="3"/>
  <c r="H564" i="3"/>
  <c r="H565" i="3"/>
  <c r="H566" i="3"/>
  <c r="H567" i="3"/>
  <c r="H568" i="3"/>
  <c r="H569" i="3"/>
  <c r="H570" i="3"/>
  <c r="H571" i="3"/>
  <c r="H572" i="3"/>
  <c r="H573" i="3"/>
  <c r="H574" i="3"/>
  <c r="H575" i="3"/>
  <c r="H576" i="3"/>
  <c r="H577" i="3"/>
  <c r="H578" i="3"/>
  <c r="H579" i="3"/>
  <c r="H580" i="3"/>
  <c r="H581" i="3"/>
  <c r="H582" i="3"/>
  <c r="H583" i="3"/>
  <c r="H584" i="3"/>
  <c r="H585" i="3"/>
  <c r="H586" i="3"/>
  <c r="H587" i="3"/>
  <c r="H588" i="3"/>
  <c r="H589" i="3"/>
  <c r="H590" i="3"/>
  <c r="H591" i="3"/>
  <c r="H592" i="3"/>
  <c r="H593" i="3"/>
  <c r="H594" i="3"/>
  <c r="H595" i="3"/>
  <c r="H596" i="3"/>
  <c r="H597" i="3"/>
  <c r="H598" i="3"/>
  <c r="H599" i="3"/>
  <c r="H600" i="3"/>
  <c r="H601" i="3"/>
  <c r="H602" i="3"/>
  <c r="H603" i="3"/>
  <c r="H604" i="3"/>
  <c r="H605" i="3"/>
  <c r="H606" i="3"/>
  <c r="H607" i="3"/>
  <c r="H608" i="3"/>
  <c r="H609" i="3"/>
  <c r="H610" i="3"/>
  <c r="H611" i="3"/>
  <c r="H612" i="3"/>
  <c r="H613" i="3"/>
  <c r="H614" i="3"/>
  <c r="H615" i="3"/>
  <c r="H616" i="3"/>
  <c r="H617" i="3"/>
  <c r="H618" i="3"/>
  <c r="H619" i="3"/>
  <c r="H620" i="3"/>
  <c r="H621" i="3"/>
  <c r="H622" i="3"/>
  <c r="H623" i="3"/>
  <c r="H624" i="3"/>
  <c r="H625" i="3"/>
  <c r="H626" i="3"/>
  <c r="H627" i="3"/>
  <c r="H628" i="3"/>
  <c r="H629" i="3"/>
  <c r="H630" i="3"/>
  <c r="H631" i="3"/>
  <c r="H632" i="3"/>
  <c r="H633" i="3"/>
  <c r="H634" i="3"/>
  <c r="H635" i="3"/>
  <c r="H636" i="3"/>
  <c r="H637" i="3"/>
  <c r="H638" i="3"/>
  <c r="H639" i="3"/>
  <c r="H640" i="3"/>
  <c r="H641" i="3"/>
  <c r="H642" i="3"/>
  <c r="H643" i="3"/>
  <c r="H644" i="3"/>
  <c r="H645" i="3"/>
  <c r="H646" i="3"/>
  <c r="H647" i="3"/>
  <c r="H648" i="3"/>
  <c r="H649" i="3"/>
  <c r="H650" i="3"/>
  <c r="H651" i="3"/>
  <c r="H652" i="3"/>
  <c r="H653" i="3"/>
  <c r="H654" i="3"/>
  <c r="H655" i="3"/>
  <c r="H656" i="3"/>
  <c r="H657" i="3"/>
  <c r="H658" i="3"/>
  <c r="H659" i="3"/>
  <c r="H660" i="3"/>
  <c r="H661" i="3"/>
  <c r="H662" i="3"/>
  <c r="H663" i="3"/>
  <c r="H664" i="3"/>
  <c r="H665" i="3"/>
  <c r="H666" i="3"/>
  <c r="H667" i="3"/>
  <c r="H668" i="3"/>
  <c r="H669" i="3"/>
  <c r="H670" i="3"/>
  <c r="H671" i="3"/>
  <c r="H672" i="3"/>
  <c r="H673" i="3"/>
  <c r="H674" i="3"/>
  <c r="H675" i="3"/>
  <c r="H676" i="3"/>
  <c r="H677" i="3"/>
  <c r="H678" i="3"/>
  <c r="H679" i="3"/>
  <c r="H680" i="3"/>
  <c r="H681" i="3"/>
  <c r="H682" i="3"/>
  <c r="H683" i="3"/>
  <c r="H684" i="3"/>
  <c r="H685" i="3"/>
  <c r="H686" i="3"/>
  <c r="H687" i="3"/>
  <c r="H688" i="3"/>
  <c r="H689" i="3"/>
  <c r="H690" i="3"/>
  <c r="H691" i="3"/>
  <c r="H692" i="3"/>
  <c r="H693" i="3"/>
  <c r="H694" i="3"/>
  <c r="H695" i="3"/>
  <c r="H696" i="3"/>
  <c r="H697" i="3"/>
  <c r="H698" i="3"/>
  <c r="H699" i="3"/>
  <c r="H700" i="3"/>
  <c r="H701" i="3"/>
  <c r="H702" i="3"/>
  <c r="H703" i="3"/>
  <c r="H704" i="3"/>
  <c r="H705" i="3"/>
  <c r="H706" i="3"/>
  <c r="H707" i="3"/>
  <c r="H708" i="3"/>
  <c r="H709" i="3"/>
  <c r="H710" i="3"/>
  <c r="H711" i="3"/>
  <c r="H712" i="3"/>
  <c r="H713" i="3"/>
  <c r="H714" i="3"/>
  <c r="H715" i="3"/>
  <c r="H716" i="3"/>
  <c r="H717" i="3"/>
  <c r="H718" i="3"/>
  <c r="H719" i="3"/>
  <c r="H720" i="3"/>
  <c r="H721" i="3"/>
  <c r="H722" i="3"/>
  <c r="H723" i="3"/>
  <c r="H724" i="3"/>
  <c r="H725" i="3"/>
  <c r="H726" i="3"/>
  <c r="H727" i="3"/>
  <c r="H728" i="3"/>
  <c r="H729" i="3"/>
  <c r="H730" i="3"/>
  <c r="H731" i="3"/>
  <c r="H732" i="3"/>
  <c r="H733" i="3"/>
  <c r="H734" i="3"/>
  <c r="H735" i="3"/>
  <c r="H736" i="3"/>
  <c r="H737" i="3"/>
  <c r="H738" i="3"/>
  <c r="H739" i="3"/>
  <c r="H740" i="3"/>
  <c r="H741" i="3"/>
  <c r="H742" i="3"/>
  <c r="H743" i="3"/>
  <c r="H744" i="3"/>
  <c r="H745" i="3"/>
  <c r="H746" i="3"/>
  <c r="H747" i="3"/>
  <c r="H748" i="3"/>
  <c r="H749" i="3"/>
  <c r="H750" i="3"/>
  <c r="H751" i="3"/>
  <c r="H752" i="3"/>
  <c r="H753" i="3"/>
  <c r="H754" i="3"/>
  <c r="H755" i="3"/>
  <c r="H756" i="3"/>
  <c r="H757" i="3"/>
  <c r="H758" i="3"/>
  <c r="H759" i="3"/>
  <c r="H760" i="3"/>
  <c r="H761" i="3"/>
  <c r="H762" i="3"/>
  <c r="H763" i="3"/>
  <c r="H764" i="3"/>
  <c r="H765" i="3"/>
  <c r="H766" i="3"/>
  <c r="H767" i="3"/>
  <c r="H768" i="3"/>
  <c r="H769" i="3"/>
  <c r="H770" i="3"/>
  <c r="H771" i="3"/>
  <c r="H772" i="3"/>
  <c r="H773" i="3"/>
  <c r="H774" i="3"/>
  <c r="H775" i="3"/>
  <c r="H776" i="3"/>
  <c r="H777" i="3"/>
  <c r="H778" i="3"/>
  <c r="H779" i="3"/>
  <c r="H780" i="3"/>
  <c r="H781" i="3"/>
  <c r="H782" i="3"/>
  <c r="H783" i="3"/>
  <c r="H784" i="3"/>
  <c r="H785" i="3"/>
  <c r="H786" i="3"/>
  <c r="H787" i="3"/>
  <c r="H788" i="3"/>
  <c r="H789" i="3"/>
  <c r="H790" i="3"/>
  <c r="H791" i="3"/>
  <c r="H792" i="3"/>
  <c r="H793" i="3"/>
  <c r="H794" i="3"/>
  <c r="H795" i="3"/>
  <c r="H796" i="3"/>
  <c r="H797" i="3"/>
  <c r="H798" i="3"/>
  <c r="H799" i="3"/>
  <c r="H800" i="3"/>
  <c r="H801" i="3"/>
  <c r="H802" i="3"/>
  <c r="H803" i="3"/>
  <c r="H804" i="3"/>
  <c r="H805" i="3"/>
  <c r="H806" i="3"/>
  <c r="H807" i="3"/>
  <c r="H808" i="3"/>
  <c r="H809" i="3"/>
  <c r="H810" i="3"/>
  <c r="H811" i="3"/>
  <c r="H812" i="3"/>
  <c r="H813" i="3"/>
  <c r="H814" i="3"/>
  <c r="H815" i="3"/>
  <c r="H816" i="3"/>
  <c r="H817" i="3"/>
  <c r="H818" i="3"/>
  <c r="H819" i="3"/>
  <c r="H820" i="3"/>
  <c r="H821" i="3"/>
  <c r="H822" i="3"/>
  <c r="H823" i="3"/>
  <c r="H824" i="3"/>
  <c r="H825" i="3"/>
  <c r="H826" i="3"/>
  <c r="H827" i="3"/>
  <c r="H828" i="3"/>
  <c r="H829" i="3"/>
  <c r="H830" i="3"/>
  <c r="H831" i="3"/>
  <c r="H832" i="3"/>
  <c r="H833" i="3"/>
  <c r="H834" i="3"/>
  <c r="H835" i="3"/>
  <c r="H836" i="3"/>
  <c r="H837" i="3"/>
  <c r="H838" i="3"/>
  <c r="H839" i="3"/>
  <c r="H840" i="3"/>
  <c r="H841" i="3"/>
  <c r="H842" i="3"/>
  <c r="H843" i="3"/>
  <c r="H844" i="3"/>
  <c r="H845" i="3"/>
  <c r="H846" i="3"/>
  <c r="H847" i="3"/>
  <c r="H848" i="3"/>
  <c r="H849" i="3"/>
  <c r="H850" i="3"/>
  <c r="H851" i="3"/>
  <c r="H852" i="3"/>
  <c r="H853" i="3"/>
  <c r="H854" i="3"/>
  <c r="H855" i="3"/>
  <c r="H856" i="3"/>
  <c r="H857" i="3"/>
  <c r="H858" i="3"/>
  <c r="H859" i="3"/>
  <c r="H860" i="3"/>
  <c r="H861" i="3"/>
  <c r="H862" i="3"/>
  <c r="H863" i="3"/>
  <c r="H864" i="3"/>
  <c r="H865" i="3"/>
  <c r="H866" i="3"/>
  <c r="H867" i="3"/>
  <c r="H868" i="3"/>
  <c r="H869" i="3"/>
  <c r="H870" i="3"/>
  <c r="H871" i="3"/>
  <c r="H872" i="3"/>
  <c r="H873" i="3"/>
  <c r="H874" i="3"/>
  <c r="H875" i="3"/>
  <c r="H876" i="3"/>
  <c r="H877" i="3"/>
  <c r="H878" i="3"/>
  <c r="H879" i="3"/>
  <c r="H880" i="3"/>
  <c r="H881" i="3"/>
  <c r="H882" i="3"/>
  <c r="H883" i="3"/>
  <c r="H884" i="3"/>
  <c r="H885" i="3"/>
  <c r="H886" i="3"/>
  <c r="H887" i="3"/>
  <c r="H888" i="3"/>
  <c r="H889" i="3"/>
  <c r="H890" i="3"/>
  <c r="H891" i="3"/>
  <c r="H892" i="3"/>
  <c r="H893" i="3"/>
  <c r="H894" i="3"/>
  <c r="H895" i="3"/>
  <c r="H896" i="3"/>
  <c r="H897" i="3"/>
  <c r="H898" i="3"/>
  <c r="H899" i="3"/>
  <c r="H900" i="3"/>
  <c r="H901" i="3"/>
  <c r="H902" i="3"/>
  <c r="H903" i="3"/>
  <c r="H904" i="3"/>
  <c r="H905" i="3"/>
  <c r="H906" i="3"/>
  <c r="H907" i="3"/>
  <c r="H908" i="3"/>
  <c r="H909" i="3"/>
  <c r="H910" i="3"/>
  <c r="H911" i="3"/>
  <c r="H912" i="3"/>
  <c r="H913" i="3"/>
  <c r="H914" i="3"/>
  <c r="H915" i="3"/>
  <c r="H916" i="3"/>
  <c r="H917" i="3"/>
  <c r="H918" i="3"/>
  <c r="H919" i="3"/>
  <c r="H920" i="3"/>
  <c r="H921" i="3"/>
  <c r="H922" i="3"/>
  <c r="H923" i="3"/>
  <c r="H924" i="3"/>
  <c r="H925" i="3"/>
  <c r="H926" i="3"/>
  <c r="H927" i="3"/>
  <c r="H928" i="3"/>
  <c r="H929" i="3"/>
  <c r="H930" i="3"/>
  <c r="H931" i="3"/>
  <c r="H932" i="3"/>
  <c r="H933" i="3"/>
  <c r="H934" i="3"/>
  <c r="H935" i="3"/>
  <c r="H936" i="3"/>
  <c r="H937" i="3"/>
  <c r="H938" i="3"/>
  <c r="H939" i="3"/>
  <c r="H940" i="3"/>
  <c r="H941" i="3"/>
  <c r="H942" i="3"/>
  <c r="H943" i="3"/>
  <c r="H944" i="3"/>
  <c r="H945" i="3"/>
  <c r="H946" i="3"/>
  <c r="H947" i="3"/>
  <c r="H948" i="3"/>
  <c r="H949" i="3"/>
  <c r="H950" i="3"/>
  <c r="H951" i="3"/>
  <c r="H952" i="3"/>
  <c r="H953" i="3"/>
  <c r="H954" i="3"/>
  <c r="H955" i="3"/>
  <c r="H956" i="3"/>
  <c r="H957" i="3"/>
  <c r="H958" i="3"/>
  <c r="H959" i="3"/>
  <c r="H960" i="3"/>
  <c r="H961" i="3"/>
  <c r="H962" i="3"/>
  <c r="H963" i="3"/>
  <c r="H964" i="3"/>
  <c r="H965" i="3"/>
  <c r="H966" i="3"/>
  <c r="H967" i="3"/>
  <c r="H968" i="3"/>
  <c r="H969" i="3"/>
  <c r="H970" i="3"/>
  <c r="H971" i="3"/>
  <c r="H972" i="3"/>
  <c r="H973" i="3"/>
  <c r="H974" i="3"/>
  <c r="H975" i="3"/>
  <c r="H976" i="3"/>
  <c r="H977" i="3"/>
  <c r="H978" i="3"/>
  <c r="H979" i="3"/>
  <c r="H980" i="3"/>
  <c r="H981" i="3"/>
  <c r="H982" i="3"/>
  <c r="H983" i="3"/>
  <c r="H984" i="3"/>
  <c r="H985" i="3"/>
  <c r="H986" i="3"/>
  <c r="H987" i="3"/>
  <c r="H988" i="3"/>
  <c r="H989" i="3"/>
  <c r="H990" i="3"/>
  <c r="H991" i="3"/>
  <c r="H992" i="3"/>
  <c r="H993" i="3"/>
  <c r="H994" i="3"/>
  <c r="H995" i="3"/>
  <c r="H996" i="3"/>
  <c r="H997" i="3"/>
  <c r="H998" i="3"/>
  <c r="H999" i="3"/>
  <c r="H1000" i="3"/>
  <c r="H1001" i="3"/>
  <c r="H1002" i="3"/>
  <c r="H1003" i="3"/>
  <c r="H1004" i="3"/>
  <c r="H1005" i="3"/>
  <c r="H1006" i="3"/>
  <c r="H1007" i="3"/>
  <c r="H1008" i="3"/>
  <c r="H1009" i="3"/>
  <c r="H1010" i="3"/>
  <c r="H1011" i="3"/>
  <c r="H1012" i="3"/>
  <c r="H1013" i="3"/>
  <c r="H1014" i="3"/>
  <c r="H1015" i="3"/>
  <c r="H1016" i="3"/>
  <c r="H1017" i="3"/>
  <c r="H1018" i="3"/>
  <c r="H1019" i="3"/>
  <c r="H1020" i="3"/>
  <c r="H1021" i="3"/>
  <c r="H1022" i="3"/>
  <c r="H1023" i="3"/>
  <c r="H1024" i="3"/>
  <c r="H1025" i="3"/>
  <c r="H1026" i="3"/>
  <c r="H1027" i="3"/>
  <c r="H1028" i="3"/>
  <c r="H1029" i="3"/>
  <c r="H1030" i="3"/>
  <c r="H1031" i="3"/>
  <c r="H1032" i="3"/>
  <c r="H1033" i="3"/>
  <c r="H1034" i="3"/>
  <c r="H1035" i="3"/>
  <c r="H1036" i="3"/>
  <c r="H1037" i="3"/>
  <c r="H1038" i="3"/>
  <c r="H1039" i="3"/>
  <c r="H1040" i="3"/>
  <c r="H1041" i="3"/>
  <c r="H1042" i="3"/>
  <c r="H1043" i="3"/>
  <c r="H1044" i="3"/>
  <c r="H1045" i="3"/>
  <c r="H1046" i="3"/>
  <c r="H1047" i="3"/>
  <c r="H1048" i="3"/>
  <c r="H1049" i="3"/>
  <c r="H1050" i="3"/>
  <c r="H1051" i="3"/>
  <c r="H1052" i="3"/>
  <c r="H1053" i="3"/>
  <c r="H1054" i="3"/>
  <c r="H1055" i="3"/>
  <c r="H1056" i="3"/>
  <c r="H1057" i="3"/>
  <c r="H1058" i="3"/>
  <c r="H1059" i="3"/>
  <c r="H1060" i="3"/>
  <c r="H1061" i="3"/>
  <c r="H1062" i="3"/>
  <c r="H1063" i="3"/>
  <c r="H1064" i="3"/>
  <c r="H1065" i="3"/>
  <c r="H1066" i="3"/>
  <c r="H1067" i="3"/>
  <c r="H1068" i="3"/>
  <c r="H1069" i="3"/>
  <c r="H1070" i="3"/>
  <c r="H1071" i="3"/>
  <c r="H1072" i="3"/>
  <c r="H1073" i="3"/>
  <c r="H1074" i="3"/>
  <c r="H1075" i="3"/>
  <c r="H1076" i="3"/>
  <c r="H1077" i="3"/>
  <c r="H1078" i="3"/>
  <c r="H1079" i="3"/>
  <c r="H1080" i="3"/>
  <c r="H1081" i="3"/>
  <c r="H1082" i="3"/>
  <c r="H1083" i="3"/>
  <c r="H1084" i="3"/>
  <c r="H1085" i="3"/>
  <c r="H1086" i="3"/>
  <c r="H1087" i="3"/>
  <c r="H1088" i="3"/>
  <c r="H1089" i="3"/>
  <c r="H1090" i="3"/>
  <c r="H1091" i="3"/>
  <c r="H1092" i="3"/>
  <c r="H1093" i="3"/>
  <c r="H1094" i="3"/>
  <c r="H1095" i="3"/>
  <c r="H1096" i="3"/>
  <c r="H1097" i="3"/>
  <c r="H1098" i="3"/>
  <c r="H1099" i="3"/>
  <c r="H1100" i="3"/>
  <c r="H1101" i="3"/>
  <c r="H1102" i="3"/>
  <c r="H1103" i="3"/>
  <c r="H1104" i="3"/>
  <c r="H1105" i="3"/>
  <c r="H1106" i="3"/>
  <c r="H1107" i="3"/>
  <c r="H1108" i="3"/>
  <c r="H1109" i="3"/>
  <c r="H1110" i="3"/>
  <c r="H1111" i="3"/>
  <c r="H1112" i="3"/>
  <c r="H1113" i="3"/>
  <c r="H1114" i="3"/>
  <c r="H1115" i="3"/>
  <c r="H1116" i="3"/>
  <c r="H1117" i="3"/>
  <c r="H1118" i="3"/>
  <c r="H1119" i="3"/>
  <c r="H1120" i="3"/>
  <c r="H1121" i="3"/>
  <c r="H1122" i="3"/>
  <c r="H1123" i="3"/>
  <c r="H1124" i="3"/>
  <c r="H1125" i="3"/>
  <c r="H1126" i="3"/>
  <c r="H1127" i="3"/>
  <c r="H1128" i="3"/>
  <c r="H1129" i="3"/>
  <c r="H1130" i="3"/>
  <c r="H1131" i="3"/>
  <c r="H1132" i="3"/>
  <c r="H1133" i="3"/>
  <c r="H1134" i="3"/>
  <c r="H1135" i="3"/>
  <c r="H1136" i="3"/>
  <c r="H1137" i="3"/>
  <c r="H1138" i="3"/>
  <c r="H1139" i="3"/>
  <c r="H1140" i="3"/>
  <c r="H1141" i="3"/>
  <c r="H1142" i="3"/>
  <c r="H1143" i="3"/>
  <c r="H1144" i="3"/>
  <c r="H1145" i="3"/>
  <c r="H1146" i="3"/>
  <c r="H1147" i="3"/>
  <c r="H1148" i="3"/>
  <c r="H1149" i="3"/>
  <c r="H1150" i="3"/>
  <c r="H1151" i="3"/>
  <c r="H1152" i="3"/>
  <c r="H1153" i="3"/>
  <c r="H1154" i="3"/>
  <c r="H1155" i="3"/>
  <c r="H1156" i="3"/>
  <c r="H1157" i="3"/>
  <c r="H1158" i="3"/>
  <c r="H1159" i="3"/>
  <c r="H1160" i="3"/>
  <c r="H1161" i="3"/>
  <c r="H1162" i="3"/>
  <c r="H1163" i="3"/>
  <c r="H1164" i="3"/>
  <c r="H1165" i="3"/>
  <c r="H1166" i="3"/>
  <c r="H1167" i="3"/>
  <c r="H1168" i="3"/>
  <c r="H1169" i="3"/>
  <c r="H1170" i="3"/>
  <c r="H1171" i="3"/>
  <c r="H1172" i="3"/>
  <c r="H1173" i="3"/>
  <c r="H1174" i="3"/>
  <c r="H1175" i="3"/>
  <c r="H1176" i="3"/>
  <c r="H1177" i="3"/>
  <c r="H1178" i="3"/>
  <c r="H1179" i="3"/>
  <c r="H1180" i="3"/>
  <c r="H1181" i="3"/>
  <c r="H1182" i="3"/>
  <c r="H1183" i="3"/>
  <c r="H1184" i="3"/>
  <c r="H1185" i="3"/>
  <c r="H1186" i="3"/>
  <c r="H1187" i="3"/>
  <c r="H1188" i="3"/>
  <c r="H1189" i="3"/>
  <c r="H1190" i="3"/>
  <c r="H1191" i="3"/>
  <c r="H1192" i="3"/>
  <c r="H1193" i="3"/>
  <c r="H1194" i="3"/>
  <c r="H1195" i="3"/>
  <c r="H1196" i="3"/>
  <c r="H1197" i="3"/>
  <c r="H1198" i="3"/>
  <c r="H1199" i="3"/>
  <c r="H1200" i="3"/>
  <c r="H1201" i="3"/>
  <c r="H1202" i="3"/>
  <c r="H1203" i="3"/>
  <c r="H1204" i="3"/>
  <c r="H1205" i="3"/>
  <c r="H1206" i="3"/>
  <c r="H1207" i="3"/>
  <c r="H1208" i="3"/>
  <c r="H1209" i="3"/>
  <c r="H1210" i="3"/>
  <c r="H1211" i="3"/>
  <c r="H1212" i="3"/>
  <c r="H1213" i="3"/>
  <c r="H1214" i="3"/>
  <c r="H1215" i="3"/>
  <c r="H1216" i="3"/>
  <c r="H1217" i="3"/>
  <c r="H1218" i="3"/>
  <c r="H1219" i="3"/>
  <c r="H1220" i="3"/>
  <c r="H1221" i="3"/>
  <c r="H1222" i="3"/>
  <c r="H1223" i="3"/>
  <c r="H1224" i="3"/>
  <c r="H1225" i="3"/>
  <c r="H1226" i="3"/>
  <c r="H1227" i="3"/>
  <c r="H1228" i="3"/>
  <c r="H1229" i="3"/>
  <c r="H1230" i="3"/>
  <c r="H1231" i="3"/>
  <c r="H1232" i="3"/>
  <c r="H1233" i="3"/>
  <c r="H1234" i="3"/>
  <c r="H1235" i="3"/>
  <c r="H1236" i="3"/>
  <c r="H1237" i="3"/>
  <c r="H1238" i="3"/>
  <c r="H1239" i="3"/>
  <c r="H1240" i="3"/>
  <c r="H1241" i="3"/>
  <c r="H1242" i="3"/>
  <c r="H1243" i="3"/>
  <c r="H1244" i="3"/>
  <c r="H1245" i="3"/>
  <c r="H1246" i="3"/>
  <c r="H1247" i="3"/>
  <c r="H1248" i="3"/>
  <c r="H1249" i="3"/>
  <c r="H1250" i="3"/>
  <c r="H1251" i="3"/>
  <c r="H1252" i="3"/>
  <c r="H1253" i="3"/>
  <c r="H1254" i="3"/>
  <c r="H1255" i="3"/>
  <c r="H1256" i="3"/>
  <c r="H1257" i="3"/>
  <c r="H1258" i="3"/>
  <c r="H1259" i="3"/>
  <c r="H1260" i="3"/>
  <c r="H1261" i="3"/>
  <c r="H1262" i="3"/>
  <c r="H1263" i="3"/>
  <c r="H1264" i="3"/>
  <c r="H1265" i="3"/>
  <c r="H1266" i="3"/>
  <c r="H1267" i="3"/>
  <c r="H1268" i="3"/>
  <c r="H1269" i="3"/>
  <c r="H1270" i="3"/>
  <c r="H1271" i="3"/>
  <c r="H1272" i="3"/>
  <c r="H1273" i="3"/>
  <c r="H1274" i="3"/>
  <c r="H1275" i="3"/>
  <c r="H1276" i="3"/>
  <c r="H1277" i="3"/>
  <c r="H1278" i="3"/>
  <c r="H1279" i="3"/>
  <c r="H1280" i="3"/>
  <c r="H1281" i="3"/>
  <c r="H1282" i="3"/>
  <c r="H1283" i="3"/>
  <c r="H1284" i="3"/>
  <c r="H1285" i="3"/>
  <c r="H1286" i="3"/>
  <c r="H1287" i="3"/>
  <c r="H1288" i="3"/>
  <c r="H1289" i="3"/>
  <c r="H1290" i="3"/>
  <c r="H1291" i="3"/>
  <c r="H1292" i="3"/>
  <c r="H1293" i="3"/>
  <c r="H1294" i="3"/>
  <c r="H1295" i="3"/>
  <c r="H1296" i="3"/>
  <c r="H1297" i="3"/>
  <c r="H1298" i="3"/>
  <c r="H1299" i="3"/>
  <c r="H1300" i="3"/>
  <c r="H1301" i="3"/>
  <c r="H1302" i="3"/>
  <c r="H1303" i="3"/>
  <c r="H1304" i="3"/>
  <c r="H1305" i="3"/>
  <c r="H1306" i="3"/>
  <c r="H1307" i="3"/>
  <c r="H1308" i="3"/>
  <c r="H1309" i="3"/>
  <c r="H1310" i="3"/>
  <c r="H1311" i="3"/>
  <c r="H1312" i="3"/>
  <c r="H1313" i="3"/>
  <c r="H1314" i="3"/>
  <c r="H1315" i="3"/>
  <c r="H1316" i="3"/>
  <c r="H1317" i="3"/>
  <c r="H1318" i="3"/>
  <c r="H1319" i="3"/>
  <c r="H1320" i="3"/>
  <c r="H1321" i="3"/>
  <c r="H1322" i="3"/>
  <c r="H1323" i="3"/>
  <c r="H1324" i="3"/>
  <c r="H1325" i="3"/>
  <c r="H1326" i="3"/>
  <c r="H1327" i="3"/>
  <c r="H1328" i="3"/>
  <c r="H1329" i="3"/>
  <c r="H1330" i="3"/>
  <c r="H1331" i="3"/>
  <c r="H1332" i="3"/>
  <c r="H1333" i="3"/>
  <c r="H1334" i="3"/>
  <c r="H1335" i="3"/>
  <c r="H6" i="3"/>
  <c r="B68" i="2" l="1"/>
  <c r="B49" i="2"/>
  <c r="B47" i="2"/>
  <c r="B28" i="2"/>
  <c r="B36" i="2" s="1"/>
  <c r="B19" i="2"/>
  <c r="B18" i="2"/>
  <c r="B31" i="2" l="1"/>
  <c r="B40" i="2" s="1"/>
  <c r="B41" i="2" s="1"/>
  <c r="B30" i="2"/>
  <c r="B48" i="2" s="1"/>
  <c r="B29" i="2"/>
  <c r="B33" i="2"/>
  <c r="B35" i="2"/>
  <c r="B32" i="2"/>
  <c r="B34" i="2"/>
  <c r="B23" i="2"/>
  <c r="B22" i="2"/>
  <c r="B54" i="2" s="1"/>
  <c r="B55" i="2" s="1"/>
  <c r="B21" i="2"/>
  <c r="B25" i="2"/>
  <c r="B39" i="2" s="1"/>
  <c r="B24" i="2"/>
  <c r="B20" i="2"/>
  <c r="B70" i="2"/>
  <c r="B43" i="2"/>
  <c r="B50" i="2" l="1"/>
  <c r="B66" i="2" s="1"/>
  <c r="B42" i="2"/>
  <c r="B44" i="2" s="1"/>
  <c r="B51" i="2" l="1"/>
  <c r="B56" i="2" s="1"/>
  <c r="B58" i="2" s="1"/>
  <c r="B64" i="2"/>
  <c r="B60" i="2" l="1"/>
  <c r="B61" i="2" s="1"/>
  <c r="B65" i="2" s="1"/>
  <c r="B67" i="2" s="1"/>
  <c r="B69" i="2" l="1"/>
  <c r="B71" i="2" s="1"/>
  <c r="B72" i="2" s="1"/>
  <c r="C2" i="2" s="1"/>
</calcChain>
</file>

<file path=xl/sharedStrings.xml><?xml version="1.0" encoding="utf-8"?>
<sst xmlns="http://schemas.openxmlformats.org/spreadsheetml/2006/main" count="6366" uniqueCount="2378">
  <si>
    <t>Idaho Department of Health and Welfare</t>
  </si>
  <si>
    <t>001-1</t>
  </si>
  <si>
    <t>001-2</t>
  </si>
  <si>
    <t>001-3</t>
  </si>
  <si>
    <t>001-4</t>
  </si>
  <si>
    <t>002-1</t>
  </si>
  <si>
    <t>002-2</t>
  </si>
  <si>
    <t>002-3</t>
  </si>
  <si>
    <t>002-4</t>
  </si>
  <si>
    <t>004-1</t>
  </si>
  <si>
    <t>004-2</t>
  </si>
  <si>
    <t>004-3</t>
  </si>
  <si>
    <t>004-4</t>
  </si>
  <si>
    <t>005-1</t>
  </si>
  <si>
    <t>005-2</t>
  </si>
  <si>
    <t>005-3</t>
  </si>
  <si>
    <t>005-4</t>
  </si>
  <si>
    <t>006-1</t>
  </si>
  <si>
    <t>006-2</t>
  </si>
  <si>
    <t>006-3</t>
  </si>
  <si>
    <t>006-4</t>
  </si>
  <si>
    <t>007-1</t>
  </si>
  <si>
    <t>007-2</t>
  </si>
  <si>
    <t>007-3</t>
  </si>
  <si>
    <t>007-4</t>
  </si>
  <si>
    <t>008-1</t>
  </si>
  <si>
    <t>008-2</t>
  </si>
  <si>
    <t>008-3</t>
  </si>
  <si>
    <t>008-4</t>
  </si>
  <si>
    <t>009-1</t>
  </si>
  <si>
    <t>009-2</t>
  </si>
  <si>
    <t>009-3</t>
  </si>
  <si>
    <t>009-4</t>
  </si>
  <si>
    <t>020-1</t>
  </si>
  <si>
    <t>020-2</t>
  </si>
  <si>
    <t>020-3</t>
  </si>
  <si>
    <t>020-4</t>
  </si>
  <si>
    <t>021-1</t>
  </si>
  <si>
    <t>021-2</t>
  </si>
  <si>
    <t>021-3</t>
  </si>
  <si>
    <t>021-4</t>
  </si>
  <si>
    <t>022-1</t>
  </si>
  <si>
    <t>022-2</t>
  </si>
  <si>
    <t>022-3</t>
  </si>
  <si>
    <t>022-4</t>
  </si>
  <si>
    <t>023-1</t>
  </si>
  <si>
    <t>023-2</t>
  </si>
  <si>
    <t>023-3</t>
  </si>
  <si>
    <t>023-4</t>
  </si>
  <si>
    <t>024-1</t>
  </si>
  <si>
    <t>024-2</t>
  </si>
  <si>
    <t>024-3</t>
  </si>
  <si>
    <t>024-4</t>
  </si>
  <si>
    <t>026-1</t>
  </si>
  <si>
    <t>026-2</t>
  </si>
  <si>
    <t>026-3</t>
  </si>
  <si>
    <t>026-4</t>
  </si>
  <si>
    <t>027-1</t>
  </si>
  <si>
    <t>027-2</t>
  </si>
  <si>
    <t>027-3</t>
  </si>
  <si>
    <t>027-4</t>
  </si>
  <si>
    <t>029-1</t>
  </si>
  <si>
    <t>029-2</t>
  </si>
  <si>
    <t>029-3</t>
  </si>
  <si>
    <t>029-4</t>
  </si>
  <si>
    <t>030-1</t>
  </si>
  <si>
    <t>030-2</t>
  </si>
  <si>
    <t>030-3</t>
  </si>
  <si>
    <t>030-4</t>
  </si>
  <si>
    <t>040-1</t>
  </si>
  <si>
    <t>040-2</t>
  </si>
  <si>
    <t>040-3</t>
  </si>
  <si>
    <t>040-4</t>
  </si>
  <si>
    <t>041-1</t>
  </si>
  <si>
    <t>041-2</t>
  </si>
  <si>
    <t>041-3</t>
  </si>
  <si>
    <t>041-4</t>
  </si>
  <si>
    <t>042-1</t>
  </si>
  <si>
    <t>042-2</t>
  </si>
  <si>
    <t>042-3</t>
  </si>
  <si>
    <t>042-4</t>
  </si>
  <si>
    <t>043-1</t>
  </si>
  <si>
    <t>043-2</t>
  </si>
  <si>
    <t>043-3</t>
  </si>
  <si>
    <t>043-4</t>
  </si>
  <si>
    <t>044-1</t>
  </si>
  <si>
    <t>044-2</t>
  </si>
  <si>
    <t>044-3</t>
  </si>
  <si>
    <t>044-4</t>
  </si>
  <si>
    <t>045-1</t>
  </si>
  <si>
    <t>045-2</t>
  </si>
  <si>
    <t>045-3</t>
  </si>
  <si>
    <t>045-4</t>
  </si>
  <si>
    <t>046-1</t>
  </si>
  <si>
    <t>046-2</t>
  </si>
  <si>
    <t>046-3</t>
  </si>
  <si>
    <t>046-4</t>
  </si>
  <si>
    <t>047-1</t>
  </si>
  <si>
    <t>047-2</t>
  </si>
  <si>
    <t>047-3</t>
  </si>
  <si>
    <t>047-4</t>
  </si>
  <si>
    <t>048-1</t>
  </si>
  <si>
    <t>048-2</t>
  </si>
  <si>
    <t>048-3</t>
  </si>
  <si>
    <t>048-4</t>
  </si>
  <si>
    <t>049-1</t>
  </si>
  <si>
    <t>049-2</t>
  </si>
  <si>
    <t>049-3</t>
  </si>
  <si>
    <t>049-4</t>
  </si>
  <si>
    <t>050-1</t>
  </si>
  <si>
    <t>050-2</t>
  </si>
  <si>
    <t>050-3</t>
  </si>
  <si>
    <t>050-4</t>
  </si>
  <si>
    <t>051-1</t>
  </si>
  <si>
    <t>051-2</t>
  </si>
  <si>
    <t>051-3</t>
  </si>
  <si>
    <t>051-4</t>
  </si>
  <si>
    <t>052-1</t>
  </si>
  <si>
    <t>052-2</t>
  </si>
  <si>
    <t>052-3</t>
  </si>
  <si>
    <t>052-4</t>
  </si>
  <si>
    <t>053-1</t>
  </si>
  <si>
    <t>053-2</t>
  </si>
  <si>
    <t>053-3</t>
  </si>
  <si>
    <t>053-4</t>
  </si>
  <si>
    <t>054-1</t>
  </si>
  <si>
    <t>054-2</t>
  </si>
  <si>
    <t>054-3</t>
  </si>
  <si>
    <t>054-4</t>
  </si>
  <si>
    <t>055-1</t>
  </si>
  <si>
    <t>055-2</t>
  </si>
  <si>
    <t>055-3</t>
  </si>
  <si>
    <t>055-4</t>
  </si>
  <si>
    <t>056-1</t>
  </si>
  <si>
    <t>056-2</t>
  </si>
  <si>
    <t>056-3</t>
  </si>
  <si>
    <t>056-4</t>
  </si>
  <si>
    <t>057-1</t>
  </si>
  <si>
    <t>057-2</t>
  </si>
  <si>
    <t>057-3</t>
  </si>
  <si>
    <t>057-4</t>
  </si>
  <si>
    <t>058-1</t>
  </si>
  <si>
    <t>058-2</t>
  </si>
  <si>
    <t>058-3</t>
  </si>
  <si>
    <t>058-4</t>
  </si>
  <si>
    <t>059-1</t>
  </si>
  <si>
    <t>059-2</t>
  </si>
  <si>
    <t>059-3</t>
  </si>
  <si>
    <t>059-4</t>
  </si>
  <si>
    <t>073-1</t>
  </si>
  <si>
    <t>073-2</t>
  </si>
  <si>
    <t>073-3</t>
  </si>
  <si>
    <t>073-4</t>
  </si>
  <si>
    <t>082-1</t>
  </si>
  <si>
    <t>082-2</t>
  </si>
  <si>
    <t>082-3</t>
  </si>
  <si>
    <t>082-4</t>
  </si>
  <si>
    <t>089-1</t>
  </si>
  <si>
    <t>089-2</t>
  </si>
  <si>
    <t>089-3</t>
  </si>
  <si>
    <t>089-4</t>
  </si>
  <si>
    <t>091-1</t>
  </si>
  <si>
    <t>091-2</t>
  </si>
  <si>
    <t>091-3</t>
  </si>
  <si>
    <t>091-4</t>
  </si>
  <si>
    <t>092-1</t>
  </si>
  <si>
    <t>092-2</t>
  </si>
  <si>
    <t>092-3</t>
  </si>
  <si>
    <t>092-4</t>
  </si>
  <si>
    <t>095-1</t>
  </si>
  <si>
    <t>095-2</t>
  </si>
  <si>
    <t>095-3</t>
  </si>
  <si>
    <t>095-4</t>
  </si>
  <si>
    <t>097-1</t>
  </si>
  <si>
    <t>097-2</t>
  </si>
  <si>
    <t>097-3</t>
  </si>
  <si>
    <t>097-4</t>
  </si>
  <si>
    <t>098-1</t>
  </si>
  <si>
    <t>098-2</t>
  </si>
  <si>
    <t>098-3</t>
  </si>
  <si>
    <t>098-4</t>
  </si>
  <si>
    <t>110-1</t>
  </si>
  <si>
    <t>110-2</t>
  </si>
  <si>
    <t>110-3</t>
  </si>
  <si>
    <t>110-4</t>
  </si>
  <si>
    <t>111-1</t>
  </si>
  <si>
    <t>111-2</t>
  </si>
  <si>
    <t>111-3</t>
  </si>
  <si>
    <t>111-4</t>
  </si>
  <si>
    <t>113-1</t>
  </si>
  <si>
    <t>113-2</t>
  </si>
  <si>
    <t>113-3</t>
  </si>
  <si>
    <t>113-4</t>
  </si>
  <si>
    <t>114-1</t>
  </si>
  <si>
    <t>114-2</t>
  </si>
  <si>
    <t>114-3</t>
  </si>
  <si>
    <t>114-4</t>
  </si>
  <si>
    <t>115-1</t>
  </si>
  <si>
    <t>115-2</t>
  </si>
  <si>
    <t>115-3</t>
  </si>
  <si>
    <t>115-4</t>
  </si>
  <si>
    <t>120-1</t>
  </si>
  <si>
    <t>120-2</t>
  </si>
  <si>
    <t>120-3</t>
  </si>
  <si>
    <t>120-4</t>
  </si>
  <si>
    <t>121-1</t>
  </si>
  <si>
    <t>121-2</t>
  </si>
  <si>
    <t>121-3</t>
  </si>
  <si>
    <t>121-4</t>
  </si>
  <si>
    <t>130-1</t>
  </si>
  <si>
    <t>130-2</t>
  </si>
  <si>
    <t>130-3</t>
  </si>
  <si>
    <t>130-4</t>
  </si>
  <si>
    <t>131-1</t>
  </si>
  <si>
    <t>131-2</t>
  </si>
  <si>
    <t>131-3</t>
  </si>
  <si>
    <t>131-4</t>
  </si>
  <si>
    <t>132-1</t>
  </si>
  <si>
    <t>132-2</t>
  </si>
  <si>
    <t>132-3</t>
  </si>
  <si>
    <t>132-4</t>
  </si>
  <si>
    <t>133-1</t>
  </si>
  <si>
    <t>133-2</t>
  </si>
  <si>
    <t>133-3</t>
  </si>
  <si>
    <t>133-4</t>
  </si>
  <si>
    <t>134-1</t>
  </si>
  <si>
    <t>134-2</t>
  </si>
  <si>
    <t>134-3</t>
  </si>
  <si>
    <t>134-4</t>
  </si>
  <si>
    <t>135-1</t>
  </si>
  <si>
    <t>135-2</t>
  </si>
  <si>
    <t>135-3</t>
  </si>
  <si>
    <t>135-4</t>
  </si>
  <si>
    <t>136-1</t>
  </si>
  <si>
    <t>136-2</t>
  </si>
  <si>
    <t>136-3</t>
  </si>
  <si>
    <t>136-4</t>
  </si>
  <si>
    <t>137-1</t>
  </si>
  <si>
    <t>137-2</t>
  </si>
  <si>
    <t>137-3</t>
  </si>
  <si>
    <t>137-4</t>
  </si>
  <si>
    <t>138-1</t>
  </si>
  <si>
    <t>138-2</t>
  </si>
  <si>
    <t>138-3</t>
  </si>
  <si>
    <t>138-4</t>
  </si>
  <si>
    <t>139-1</t>
  </si>
  <si>
    <t>139-2</t>
  </si>
  <si>
    <t>139-3</t>
  </si>
  <si>
    <t>139-4</t>
  </si>
  <si>
    <t>140-1</t>
  </si>
  <si>
    <t>140-2</t>
  </si>
  <si>
    <t>140-3</t>
  </si>
  <si>
    <t>140-4</t>
  </si>
  <si>
    <t>141-1</t>
  </si>
  <si>
    <t>141-2</t>
  </si>
  <si>
    <t>141-3</t>
  </si>
  <si>
    <t>141-4</t>
  </si>
  <si>
    <t>142-1</t>
  </si>
  <si>
    <t>142-2</t>
  </si>
  <si>
    <t>142-3</t>
  </si>
  <si>
    <t>142-4</t>
  </si>
  <si>
    <t>143-1</t>
  </si>
  <si>
    <t>143-2</t>
  </si>
  <si>
    <t>143-3</t>
  </si>
  <si>
    <t>143-4</t>
  </si>
  <si>
    <t>144-1</t>
  </si>
  <si>
    <t>144-2</t>
  </si>
  <si>
    <t>144-3</t>
  </si>
  <si>
    <t>144-4</t>
  </si>
  <si>
    <t>145-1</t>
  </si>
  <si>
    <t>145-2</t>
  </si>
  <si>
    <t>145-3</t>
  </si>
  <si>
    <t>145-4</t>
  </si>
  <si>
    <t>160-1</t>
  </si>
  <si>
    <t>160-2</t>
  </si>
  <si>
    <t>160-3</t>
  </si>
  <si>
    <t>160-4</t>
  </si>
  <si>
    <t>161-1</t>
  </si>
  <si>
    <t>161-2</t>
  </si>
  <si>
    <t>161-3</t>
  </si>
  <si>
    <t>161-4</t>
  </si>
  <si>
    <t>162-1</t>
  </si>
  <si>
    <t>162-2</t>
  </si>
  <si>
    <t>162-3</t>
  </si>
  <si>
    <t>162-4</t>
  </si>
  <si>
    <t>163-1</t>
  </si>
  <si>
    <t>163-2</t>
  </si>
  <si>
    <t>163-3</t>
  </si>
  <si>
    <t>163-4</t>
  </si>
  <si>
    <t>165-1</t>
  </si>
  <si>
    <t>165-2</t>
  </si>
  <si>
    <t>165-3</t>
  </si>
  <si>
    <t>165-4</t>
  </si>
  <si>
    <t>166-1</t>
  </si>
  <si>
    <t>166-2</t>
  </si>
  <si>
    <t>166-3</t>
  </si>
  <si>
    <t>166-4</t>
  </si>
  <si>
    <t>167-1</t>
  </si>
  <si>
    <t>167-2</t>
  </si>
  <si>
    <t>167-3</t>
  </si>
  <si>
    <t>167-4</t>
  </si>
  <si>
    <t>169-1</t>
  </si>
  <si>
    <t>169-2</t>
  </si>
  <si>
    <t>169-3</t>
  </si>
  <si>
    <t>169-4</t>
  </si>
  <si>
    <t>170-1</t>
  </si>
  <si>
    <t>170-2</t>
  </si>
  <si>
    <t>170-3</t>
  </si>
  <si>
    <t>170-4</t>
  </si>
  <si>
    <t>171-1</t>
  </si>
  <si>
    <t>171-2</t>
  </si>
  <si>
    <t>171-3</t>
  </si>
  <si>
    <t>171-4</t>
  </si>
  <si>
    <t>174-1</t>
  </si>
  <si>
    <t>174-2</t>
  </si>
  <si>
    <t>174-3</t>
  </si>
  <si>
    <t>174-4</t>
  </si>
  <si>
    <t>175-1</t>
  </si>
  <si>
    <t>175-2</t>
  </si>
  <si>
    <t>175-3</t>
  </si>
  <si>
    <t>175-4</t>
  </si>
  <si>
    <t>176-1</t>
  </si>
  <si>
    <t>176-2</t>
  </si>
  <si>
    <t>176-3</t>
  </si>
  <si>
    <t>176-4</t>
  </si>
  <si>
    <t>177-1</t>
  </si>
  <si>
    <t>177-2</t>
  </si>
  <si>
    <t>177-3</t>
  </si>
  <si>
    <t>177-4</t>
  </si>
  <si>
    <t>178-1</t>
  </si>
  <si>
    <t>178-2</t>
  </si>
  <si>
    <t>178-3</t>
  </si>
  <si>
    <t>178-4</t>
  </si>
  <si>
    <t>179-1</t>
  </si>
  <si>
    <t>179-2</t>
  </si>
  <si>
    <t>179-3</t>
  </si>
  <si>
    <t>179-4</t>
  </si>
  <si>
    <t>180-1</t>
  </si>
  <si>
    <t>180-2</t>
  </si>
  <si>
    <t>180-3</t>
  </si>
  <si>
    <t>180-4</t>
  </si>
  <si>
    <t>181-1</t>
  </si>
  <si>
    <t>181-2</t>
  </si>
  <si>
    <t>181-3</t>
  </si>
  <si>
    <t>181-4</t>
  </si>
  <si>
    <t>182-1</t>
  </si>
  <si>
    <t>182-2</t>
  </si>
  <si>
    <t>182-3</t>
  </si>
  <si>
    <t>182-4</t>
  </si>
  <si>
    <t>183-1</t>
  </si>
  <si>
    <t>183-2</t>
  </si>
  <si>
    <t>183-3</t>
  </si>
  <si>
    <t>183-4</t>
  </si>
  <si>
    <t>190-1</t>
  </si>
  <si>
    <t>190-2</t>
  </si>
  <si>
    <t>190-3</t>
  </si>
  <si>
    <t>190-4</t>
  </si>
  <si>
    <t>191-1</t>
  </si>
  <si>
    <t>191-2</t>
  </si>
  <si>
    <t>191-3</t>
  </si>
  <si>
    <t>191-4</t>
  </si>
  <si>
    <t>192-1</t>
  </si>
  <si>
    <t>192-2</t>
  </si>
  <si>
    <t>192-3</t>
  </si>
  <si>
    <t>192-4</t>
  </si>
  <si>
    <t>193-1</t>
  </si>
  <si>
    <t>193-2</t>
  </si>
  <si>
    <t>193-3</t>
  </si>
  <si>
    <t>193-4</t>
  </si>
  <si>
    <t>194-1</t>
  </si>
  <si>
    <t>194-2</t>
  </si>
  <si>
    <t>194-3</t>
  </si>
  <si>
    <t>194-4</t>
  </si>
  <si>
    <t>196-1</t>
  </si>
  <si>
    <t>196-2</t>
  </si>
  <si>
    <t>196-3</t>
  </si>
  <si>
    <t>196-4</t>
  </si>
  <si>
    <t>197-1</t>
  </si>
  <si>
    <t>197-2</t>
  </si>
  <si>
    <t>197-3</t>
  </si>
  <si>
    <t>197-4</t>
  </si>
  <si>
    <t>198-1</t>
  </si>
  <si>
    <t>198-2</t>
  </si>
  <si>
    <t>198-3</t>
  </si>
  <si>
    <t>198-4</t>
  </si>
  <si>
    <t>199-1</t>
  </si>
  <si>
    <t>199-2</t>
  </si>
  <si>
    <t>199-3</t>
  </si>
  <si>
    <t>199-4</t>
  </si>
  <si>
    <t>200-1</t>
  </si>
  <si>
    <t>200-2</t>
  </si>
  <si>
    <t>200-3</t>
  </si>
  <si>
    <t>200-4</t>
  </si>
  <si>
    <t>201-1</t>
  </si>
  <si>
    <t>201-2</t>
  </si>
  <si>
    <t>201-3</t>
  </si>
  <si>
    <t>201-4</t>
  </si>
  <si>
    <t>203-1</t>
  </si>
  <si>
    <t>203-2</t>
  </si>
  <si>
    <t>203-3</t>
  </si>
  <si>
    <t>203-4</t>
  </si>
  <si>
    <t>204-1</t>
  </si>
  <si>
    <t>204-2</t>
  </si>
  <si>
    <t>204-3</t>
  </si>
  <si>
    <t>204-4</t>
  </si>
  <si>
    <t>205-1</t>
  </si>
  <si>
    <t>205-2</t>
  </si>
  <si>
    <t>205-3</t>
  </si>
  <si>
    <t>205-4</t>
  </si>
  <si>
    <t>206-1</t>
  </si>
  <si>
    <t>206-2</t>
  </si>
  <si>
    <t>206-3</t>
  </si>
  <si>
    <t>206-4</t>
  </si>
  <si>
    <t>207-1</t>
  </si>
  <si>
    <t>207-2</t>
  </si>
  <si>
    <t>207-3</t>
  </si>
  <si>
    <t>207-4</t>
  </si>
  <si>
    <t>220-1</t>
  </si>
  <si>
    <t>220-2</t>
  </si>
  <si>
    <t>220-3</t>
  </si>
  <si>
    <t>220-4</t>
  </si>
  <si>
    <t>222-1</t>
  </si>
  <si>
    <t>222-2</t>
  </si>
  <si>
    <t>222-3</t>
  </si>
  <si>
    <t>222-4</t>
  </si>
  <si>
    <t>223-1</t>
  </si>
  <si>
    <t>223-2</t>
  </si>
  <si>
    <t>223-3</t>
  </si>
  <si>
    <t>223-4</t>
  </si>
  <si>
    <t>224-1</t>
  </si>
  <si>
    <t>224-2</t>
  </si>
  <si>
    <t>224-3</t>
  </si>
  <si>
    <t>224-4</t>
  </si>
  <si>
    <t>226-1</t>
  </si>
  <si>
    <t>226-2</t>
  </si>
  <si>
    <t>226-3</t>
  </si>
  <si>
    <t>226-4</t>
  </si>
  <si>
    <t>227-1</t>
  </si>
  <si>
    <t>227-2</t>
  </si>
  <si>
    <t>227-3</t>
  </si>
  <si>
    <t>227-4</t>
  </si>
  <si>
    <t>228-1</t>
  </si>
  <si>
    <t>228-2</t>
  </si>
  <si>
    <t>228-3</t>
  </si>
  <si>
    <t>228-4</t>
  </si>
  <si>
    <t>229-1</t>
  </si>
  <si>
    <t>229-2</t>
  </si>
  <si>
    <t>229-3</t>
  </si>
  <si>
    <t>229-4</t>
  </si>
  <si>
    <t>230-1</t>
  </si>
  <si>
    <t>230-2</t>
  </si>
  <si>
    <t>230-3</t>
  </si>
  <si>
    <t>230-4</t>
  </si>
  <si>
    <t>231-1</t>
  </si>
  <si>
    <t>231-2</t>
  </si>
  <si>
    <t>231-3</t>
  </si>
  <si>
    <t>231-4</t>
  </si>
  <si>
    <t>232-1</t>
  </si>
  <si>
    <t>232-2</t>
  </si>
  <si>
    <t>232-3</t>
  </si>
  <si>
    <t>232-4</t>
  </si>
  <si>
    <t>233-1</t>
  </si>
  <si>
    <t>233-2</t>
  </si>
  <si>
    <t>233-3</t>
  </si>
  <si>
    <t>233-4</t>
  </si>
  <si>
    <t>234-1</t>
  </si>
  <si>
    <t>234-2</t>
  </si>
  <si>
    <t>234-3</t>
  </si>
  <si>
    <t>234-4</t>
  </si>
  <si>
    <t>240-1</t>
  </si>
  <si>
    <t>240-2</t>
  </si>
  <si>
    <t>240-3</t>
  </si>
  <si>
    <t>240-4</t>
  </si>
  <si>
    <t>241-1</t>
  </si>
  <si>
    <t>241-2</t>
  </si>
  <si>
    <t>241-3</t>
  </si>
  <si>
    <t>241-4</t>
  </si>
  <si>
    <t>242-1</t>
  </si>
  <si>
    <t>242-2</t>
  </si>
  <si>
    <t>242-3</t>
  </si>
  <si>
    <t>242-4</t>
  </si>
  <si>
    <t>243-1</t>
  </si>
  <si>
    <t>243-2</t>
  </si>
  <si>
    <t>243-3</t>
  </si>
  <si>
    <t>243-4</t>
  </si>
  <si>
    <t>244-1</t>
  </si>
  <si>
    <t>244-2</t>
  </si>
  <si>
    <t>244-3</t>
  </si>
  <si>
    <t>244-4</t>
  </si>
  <si>
    <t>245-1</t>
  </si>
  <si>
    <t>245-2</t>
  </si>
  <si>
    <t>245-3</t>
  </si>
  <si>
    <t>245-4</t>
  </si>
  <si>
    <t>246-1</t>
  </si>
  <si>
    <t>246-2</t>
  </si>
  <si>
    <t>246-3</t>
  </si>
  <si>
    <t>246-4</t>
  </si>
  <si>
    <t>247-1</t>
  </si>
  <si>
    <t>247-2</t>
  </si>
  <si>
    <t>247-3</t>
  </si>
  <si>
    <t>247-4</t>
  </si>
  <si>
    <t>248-1</t>
  </si>
  <si>
    <t>248-2</t>
  </si>
  <si>
    <t>248-3</t>
  </si>
  <si>
    <t>248-4</t>
  </si>
  <si>
    <t>249-1</t>
  </si>
  <si>
    <t>249-2</t>
  </si>
  <si>
    <t>249-3</t>
  </si>
  <si>
    <t>249-4</t>
  </si>
  <si>
    <t>251-1</t>
  </si>
  <si>
    <t>251-2</t>
  </si>
  <si>
    <t>251-3</t>
  </si>
  <si>
    <t>251-4</t>
  </si>
  <si>
    <t>252-1</t>
  </si>
  <si>
    <t>252-2</t>
  </si>
  <si>
    <t>252-3</t>
  </si>
  <si>
    <t>252-4</t>
  </si>
  <si>
    <t>253-1</t>
  </si>
  <si>
    <t>253-2</t>
  </si>
  <si>
    <t>253-3</t>
  </si>
  <si>
    <t>253-4</t>
  </si>
  <si>
    <t>254-1</t>
  </si>
  <si>
    <t>254-2</t>
  </si>
  <si>
    <t>254-3</t>
  </si>
  <si>
    <t>254-4</t>
  </si>
  <si>
    <t>260-1</t>
  </si>
  <si>
    <t>260-2</t>
  </si>
  <si>
    <t>260-3</t>
  </si>
  <si>
    <t>260-4</t>
  </si>
  <si>
    <t>261-1</t>
  </si>
  <si>
    <t>261-2</t>
  </si>
  <si>
    <t>261-3</t>
  </si>
  <si>
    <t>261-4</t>
  </si>
  <si>
    <t>263-1</t>
  </si>
  <si>
    <t>263-2</t>
  </si>
  <si>
    <t>263-3</t>
  </si>
  <si>
    <t>263-4</t>
  </si>
  <si>
    <t>264-1</t>
  </si>
  <si>
    <t>264-2</t>
  </si>
  <si>
    <t>264-3</t>
  </si>
  <si>
    <t>264-4</t>
  </si>
  <si>
    <t>279-1</t>
  </si>
  <si>
    <t>279-2</t>
  </si>
  <si>
    <t>279-3</t>
  </si>
  <si>
    <t>279-4</t>
  </si>
  <si>
    <t>280-1</t>
  </si>
  <si>
    <t>280-2</t>
  </si>
  <si>
    <t>280-3</t>
  </si>
  <si>
    <t>280-4</t>
  </si>
  <si>
    <t>281-1</t>
  </si>
  <si>
    <t>281-2</t>
  </si>
  <si>
    <t>281-3</t>
  </si>
  <si>
    <t>281-4</t>
  </si>
  <si>
    <t>282-1</t>
  </si>
  <si>
    <t>282-2</t>
  </si>
  <si>
    <t>282-3</t>
  </si>
  <si>
    <t>282-4</t>
  </si>
  <si>
    <t>283-1</t>
  </si>
  <si>
    <t>283-2</t>
  </si>
  <si>
    <t>283-3</t>
  </si>
  <si>
    <t>283-4</t>
  </si>
  <si>
    <t>284-1</t>
  </si>
  <si>
    <t>284-2</t>
  </si>
  <si>
    <t>284-3</t>
  </si>
  <si>
    <t>284-4</t>
  </si>
  <si>
    <t>303-1</t>
  </si>
  <si>
    <t>303-2</t>
  </si>
  <si>
    <t>303-3</t>
  </si>
  <si>
    <t>303-4</t>
  </si>
  <si>
    <t>304-1</t>
  </si>
  <si>
    <t>304-2</t>
  </si>
  <si>
    <t>304-3</t>
  </si>
  <si>
    <t>304-4</t>
  </si>
  <si>
    <t>305-1</t>
  </si>
  <si>
    <t>305-2</t>
  </si>
  <si>
    <t>305-3</t>
  </si>
  <si>
    <t>305-4</t>
  </si>
  <si>
    <t>308-1</t>
  </si>
  <si>
    <t>308-2</t>
  </si>
  <si>
    <t>308-3</t>
  </si>
  <si>
    <t>308-4</t>
  </si>
  <si>
    <t>309-1</t>
  </si>
  <si>
    <t>309-2</t>
  </si>
  <si>
    <t>309-3</t>
  </si>
  <si>
    <t>309-4</t>
  </si>
  <si>
    <t>310-1</t>
  </si>
  <si>
    <t>310-2</t>
  </si>
  <si>
    <t>310-3</t>
  </si>
  <si>
    <t>310-4</t>
  </si>
  <si>
    <t>312-1</t>
  </si>
  <si>
    <t>312-2</t>
  </si>
  <si>
    <t>312-3</t>
  </si>
  <si>
    <t>312-4</t>
  </si>
  <si>
    <t>313-1</t>
  </si>
  <si>
    <t>313-2</t>
  </si>
  <si>
    <t>313-3</t>
  </si>
  <si>
    <t>313-4</t>
  </si>
  <si>
    <t>314-1</t>
  </si>
  <si>
    <t>314-2</t>
  </si>
  <si>
    <t>314-3</t>
  </si>
  <si>
    <t>314-4</t>
  </si>
  <si>
    <t>315-1</t>
  </si>
  <si>
    <t>315-2</t>
  </si>
  <si>
    <t>315-3</t>
  </si>
  <si>
    <t>315-4</t>
  </si>
  <si>
    <t>316-1</t>
  </si>
  <si>
    <t>316-2</t>
  </si>
  <si>
    <t>316-3</t>
  </si>
  <si>
    <t>316-4</t>
  </si>
  <si>
    <t>317-1</t>
  </si>
  <si>
    <t>317-2</t>
  </si>
  <si>
    <t>317-3</t>
  </si>
  <si>
    <t>317-4</t>
  </si>
  <si>
    <t>320-1</t>
  </si>
  <si>
    <t>320-2</t>
  </si>
  <si>
    <t>320-3</t>
  </si>
  <si>
    <t>320-4</t>
  </si>
  <si>
    <t>321-1</t>
  </si>
  <si>
    <t>321-2</t>
  </si>
  <si>
    <t>321-3</t>
  </si>
  <si>
    <t>321-4</t>
  </si>
  <si>
    <t>322-1</t>
  </si>
  <si>
    <t>322-2</t>
  </si>
  <si>
    <t>322-3</t>
  </si>
  <si>
    <t>322-4</t>
  </si>
  <si>
    <t>323-1</t>
  </si>
  <si>
    <t>323-2</t>
  </si>
  <si>
    <t>323-3</t>
  </si>
  <si>
    <t>323-4</t>
  </si>
  <si>
    <t>324-1</t>
  </si>
  <si>
    <t>324-2</t>
  </si>
  <si>
    <t>324-3</t>
  </si>
  <si>
    <t>324-4</t>
  </si>
  <si>
    <t>325-1</t>
  </si>
  <si>
    <t>325-2</t>
  </si>
  <si>
    <t>325-3</t>
  </si>
  <si>
    <t>325-4</t>
  </si>
  <si>
    <t>326-1</t>
  </si>
  <si>
    <t>326-2</t>
  </si>
  <si>
    <t>326-3</t>
  </si>
  <si>
    <t>326-4</t>
  </si>
  <si>
    <t>340-1</t>
  </si>
  <si>
    <t>340-2</t>
  </si>
  <si>
    <t>340-3</t>
  </si>
  <si>
    <t>340-4</t>
  </si>
  <si>
    <t>341-1</t>
  </si>
  <si>
    <t>341-2</t>
  </si>
  <si>
    <t>341-3</t>
  </si>
  <si>
    <t>341-4</t>
  </si>
  <si>
    <t>342-1</t>
  </si>
  <si>
    <t>342-2</t>
  </si>
  <si>
    <t>342-3</t>
  </si>
  <si>
    <t>342-4</t>
  </si>
  <si>
    <t>343-1</t>
  </si>
  <si>
    <t>343-2</t>
  </si>
  <si>
    <t>343-3</t>
  </si>
  <si>
    <t>343-4</t>
  </si>
  <si>
    <t>344-1</t>
  </si>
  <si>
    <t>344-2</t>
  </si>
  <si>
    <t>344-3</t>
  </si>
  <si>
    <t>344-4</t>
  </si>
  <si>
    <t>346-1</t>
  </si>
  <si>
    <t>346-2</t>
  </si>
  <si>
    <t>346-3</t>
  </si>
  <si>
    <t>346-4</t>
  </si>
  <si>
    <t>347-1</t>
  </si>
  <si>
    <t>347-2</t>
  </si>
  <si>
    <t>347-3</t>
  </si>
  <si>
    <t>347-4</t>
  </si>
  <si>
    <t>349-1</t>
  </si>
  <si>
    <t>349-2</t>
  </si>
  <si>
    <t>349-3</t>
  </si>
  <si>
    <t>349-4</t>
  </si>
  <si>
    <t>351-1</t>
  </si>
  <si>
    <t>351-2</t>
  </si>
  <si>
    <t>351-3</t>
  </si>
  <si>
    <t>351-4</t>
  </si>
  <si>
    <t>361-1</t>
  </si>
  <si>
    <t>361-2</t>
  </si>
  <si>
    <t>361-3</t>
  </si>
  <si>
    <t>361-4</t>
  </si>
  <si>
    <t>362-1</t>
  </si>
  <si>
    <t>362-2</t>
  </si>
  <si>
    <t>362-3</t>
  </si>
  <si>
    <t>362-4</t>
  </si>
  <si>
    <t>363-1</t>
  </si>
  <si>
    <t>363-2</t>
  </si>
  <si>
    <t>363-3</t>
  </si>
  <si>
    <t>363-4</t>
  </si>
  <si>
    <t>364-1</t>
  </si>
  <si>
    <t>364-2</t>
  </si>
  <si>
    <t>364-3</t>
  </si>
  <si>
    <t>364-4</t>
  </si>
  <si>
    <t>380-1</t>
  </si>
  <si>
    <t>380-2</t>
  </si>
  <si>
    <t>380-3</t>
  </si>
  <si>
    <t>380-4</t>
  </si>
  <si>
    <t>381-1</t>
  </si>
  <si>
    <t>381-2</t>
  </si>
  <si>
    <t>381-3</t>
  </si>
  <si>
    <t>381-4</t>
  </si>
  <si>
    <t>382-1</t>
  </si>
  <si>
    <t>382-2</t>
  </si>
  <si>
    <t>382-3</t>
  </si>
  <si>
    <t>382-4</t>
  </si>
  <si>
    <t>383-1</t>
  </si>
  <si>
    <t>383-2</t>
  </si>
  <si>
    <t>383-3</t>
  </si>
  <si>
    <t>383-4</t>
  </si>
  <si>
    <t>384-1</t>
  </si>
  <si>
    <t>384-2</t>
  </si>
  <si>
    <t>384-3</t>
  </si>
  <si>
    <t>384-4</t>
  </si>
  <si>
    <t>385-1</t>
  </si>
  <si>
    <t>385-2</t>
  </si>
  <si>
    <t>385-3</t>
  </si>
  <si>
    <t>385-4</t>
  </si>
  <si>
    <t>401-1</t>
  </si>
  <si>
    <t>401-2</t>
  </si>
  <si>
    <t>401-3</t>
  </si>
  <si>
    <t>401-4</t>
  </si>
  <si>
    <t>403-1</t>
  </si>
  <si>
    <t>403-2</t>
  </si>
  <si>
    <t>403-3</t>
  </si>
  <si>
    <t>403-4</t>
  </si>
  <si>
    <t>404-1</t>
  </si>
  <si>
    <t>404-2</t>
  </si>
  <si>
    <t>404-3</t>
  </si>
  <si>
    <t>404-4</t>
  </si>
  <si>
    <t>405-1</t>
  </si>
  <si>
    <t>405-2</t>
  </si>
  <si>
    <t>405-3</t>
  </si>
  <si>
    <t>405-4</t>
  </si>
  <si>
    <t>420-1</t>
  </si>
  <si>
    <t>420-2</t>
  </si>
  <si>
    <t>420-3</t>
  </si>
  <si>
    <t>420-4</t>
  </si>
  <si>
    <t>421-1</t>
  </si>
  <si>
    <t>421-2</t>
  </si>
  <si>
    <t>421-3</t>
  </si>
  <si>
    <t>421-4</t>
  </si>
  <si>
    <t>422-1</t>
  </si>
  <si>
    <t>422-2</t>
  </si>
  <si>
    <t>422-3</t>
  </si>
  <si>
    <t>422-4</t>
  </si>
  <si>
    <t>423-1</t>
  </si>
  <si>
    <t>423-2</t>
  </si>
  <si>
    <t>423-3</t>
  </si>
  <si>
    <t>423-4</t>
  </si>
  <si>
    <t>424-1</t>
  </si>
  <si>
    <t>424-2</t>
  </si>
  <si>
    <t>424-3</t>
  </si>
  <si>
    <t>424-4</t>
  </si>
  <si>
    <t>425-1</t>
  </si>
  <si>
    <t>425-2</t>
  </si>
  <si>
    <t>425-3</t>
  </si>
  <si>
    <t>425-4</t>
  </si>
  <si>
    <t>426-1</t>
  </si>
  <si>
    <t>426-2</t>
  </si>
  <si>
    <t>426-3</t>
  </si>
  <si>
    <t>426-4</t>
  </si>
  <si>
    <t>427-1</t>
  </si>
  <si>
    <t>427-2</t>
  </si>
  <si>
    <t>427-3</t>
  </si>
  <si>
    <t>427-4</t>
  </si>
  <si>
    <t>440-1</t>
  </si>
  <si>
    <t>440-2</t>
  </si>
  <si>
    <t>440-3</t>
  </si>
  <si>
    <t>440-4</t>
  </si>
  <si>
    <t>441-1</t>
  </si>
  <si>
    <t>441-2</t>
  </si>
  <si>
    <t>441-3</t>
  </si>
  <si>
    <t>441-4</t>
  </si>
  <si>
    <t>442-1</t>
  </si>
  <si>
    <t>442-2</t>
  </si>
  <si>
    <t>442-3</t>
  </si>
  <si>
    <t>442-4</t>
  </si>
  <si>
    <t>443-1</t>
  </si>
  <si>
    <t>443-2</t>
  </si>
  <si>
    <t>443-3</t>
  </si>
  <si>
    <t>443-4</t>
  </si>
  <si>
    <t>444-1</t>
  </si>
  <si>
    <t>444-2</t>
  </si>
  <si>
    <t>444-3</t>
  </si>
  <si>
    <t>444-4</t>
  </si>
  <si>
    <t>445-1</t>
  </si>
  <si>
    <t>445-2</t>
  </si>
  <si>
    <t>445-3</t>
  </si>
  <si>
    <t>445-4</t>
  </si>
  <si>
    <t>446-1</t>
  </si>
  <si>
    <t>446-2</t>
  </si>
  <si>
    <t>446-3</t>
  </si>
  <si>
    <t>446-4</t>
  </si>
  <si>
    <t>447-1</t>
  </si>
  <si>
    <t>447-2</t>
  </si>
  <si>
    <t>447-3</t>
  </si>
  <si>
    <t>447-4</t>
  </si>
  <si>
    <t>461-1</t>
  </si>
  <si>
    <t>461-2</t>
  </si>
  <si>
    <t>461-3</t>
  </si>
  <si>
    <t>461-4</t>
  </si>
  <si>
    <t>462-1</t>
  </si>
  <si>
    <t>462-2</t>
  </si>
  <si>
    <t>462-3</t>
  </si>
  <si>
    <t>462-4</t>
  </si>
  <si>
    <t>463-1</t>
  </si>
  <si>
    <t>463-2</t>
  </si>
  <si>
    <t>463-3</t>
  </si>
  <si>
    <t>463-4</t>
  </si>
  <si>
    <t>465-1</t>
  </si>
  <si>
    <t>465-2</t>
  </si>
  <si>
    <t>465-3</t>
  </si>
  <si>
    <t>465-4</t>
  </si>
  <si>
    <t>466-1</t>
  </si>
  <si>
    <t>466-2</t>
  </si>
  <si>
    <t>466-3</t>
  </si>
  <si>
    <t>466-4</t>
  </si>
  <si>
    <t>468-1</t>
  </si>
  <si>
    <t>468-2</t>
  </si>
  <si>
    <t>468-3</t>
  </si>
  <si>
    <t>468-4</t>
  </si>
  <si>
    <t>469-1</t>
  </si>
  <si>
    <t>469-2</t>
  </si>
  <si>
    <t>469-3</t>
  </si>
  <si>
    <t>469-4</t>
  </si>
  <si>
    <t>470-1</t>
  </si>
  <si>
    <t>470-2</t>
  </si>
  <si>
    <t>470-3</t>
  </si>
  <si>
    <t>470-4</t>
  </si>
  <si>
    <t>480-1</t>
  </si>
  <si>
    <t>480-2</t>
  </si>
  <si>
    <t>480-3</t>
  </si>
  <si>
    <t>480-4</t>
  </si>
  <si>
    <t>482-1</t>
  </si>
  <si>
    <t>482-2</t>
  </si>
  <si>
    <t>482-3</t>
  </si>
  <si>
    <t>482-4</t>
  </si>
  <si>
    <t>483-1</t>
  </si>
  <si>
    <t>483-2</t>
  </si>
  <si>
    <t>483-3</t>
  </si>
  <si>
    <t>483-4</t>
  </si>
  <si>
    <t>484-1</t>
  </si>
  <si>
    <t>484-2</t>
  </si>
  <si>
    <t>484-3</t>
  </si>
  <si>
    <t>484-4</t>
  </si>
  <si>
    <t>500-1</t>
  </si>
  <si>
    <t>500-2</t>
  </si>
  <si>
    <t>500-3</t>
  </si>
  <si>
    <t>500-4</t>
  </si>
  <si>
    <t>501-1</t>
  </si>
  <si>
    <t>501-2</t>
  </si>
  <si>
    <t>501-3</t>
  </si>
  <si>
    <t>501-4</t>
  </si>
  <si>
    <t>510-1</t>
  </si>
  <si>
    <t>510-2</t>
  </si>
  <si>
    <t>510-3</t>
  </si>
  <si>
    <t>510-4</t>
  </si>
  <si>
    <t>511-1</t>
  </si>
  <si>
    <t>511-2</t>
  </si>
  <si>
    <t>511-3</t>
  </si>
  <si>
    <t>511-4</t>
  </si>
  <si>
    <t>512-1</t>
  </si>
  <si>
    <t>512-2</t>
  </si>
  <si>
    <t>512-3</t>
  </si>
  <si>
    <t>512-4</t>
  </si>
  <si>
    <t>513-1</t>
  </si>
  <si>
    <t>513-2</t>
  </si>
  <si>
    <t>513-3</t>
  </si>
  <si>
    <t>513-4</t>
  </si>
  <si>
    <t>514-1</t>
  </si>
  <si>
    <t>514-2</t>
  </si>
  <si>
    <t>514-3</t>
  </si>
  <si>
    <t>514-4</t>
  </si>
  <si>
    <t>517-1</t>
  </si>
  <si>
    <t>517-2</t>
  </si>
  <si>
    <t>517-3</t>
  </si>
  <si>
    <t>517-4</t>
  </si>
  <si>
    <t>518-1</t>
  </si>
  <si>
    <t>518-2</t>
  </si>
  <si>
    <t>518-3</t>
  </si>
  <si>
    <t>518-4</t>
  </si>
  <si>
    <t>519-1</t>
  </si>
  <si>
    <t>519-2</t>
  </si>
  <si>
    <t>519-3</t>
  </si>
  <si>
    <t>519-4</t>
  </si>
  <si>
    <t>530-1</t>
  </si>
  <si>
    <t>530-2</t>
  </si>
  <si>
    <t>530-3</t>
  </si>
  <si>
    <t>530-4</t>
  </si>
  <si>
    <t>531-1</t>
  </si>
  <si>
    <t>531-2</t>
  </si>
  <si>
    <t>531-3</t>
  </si>
  <si>
    <t>531-4</t>
  </si>
  <si>
    <t>532-1</t>
  </si>
  <si>
    <t>532-2</t>
  </si>
  <si>
    <t>532-3</t>
  </si>
  <si>
    <t>532-4</t>
  </si>
  <si>
    <t>539-1</t>
  </si>
  <si>
    <t>539-2</t>
  </si>
  <si>
    <t>539-3</t>
  </si>
  <si>
    <t>539-4</t>
  </si>
  <si>
    <t>540-1</t>
  </si>
  <si>
    <t>540-2</t>
  </si>
  <si>
    <t>540-3</t>
  </si>
  <si>
    <t>540-4</t>
  </si>
  <si>
    <t>541-1</t>
  </si>
  <si>
    <t>541-2</t>
  </si>
  <si>
    <t>541-3</t>
  </si>
  <si>
    <t>541-4</t>
  </si>
  <si>
    <t>542-1</t>
  </si>
  <si>
    <t>542-2</t>
  </si>
  <si>
    <t>542-3</t>
  </si>
  <si>
    <t>542-4</t>
  </si>
  <si>
    <t>543-1</t>
  </si>
  <si>
    <t>543-2</t>
  </si>
  <si>
    <t>543-3</t>
  </si>
  <si>
    <t>543-4</t>
  </si>
  <si>
    <t>547-1</t>
  </si>
  <si>
    <t>547-2</t>
  </si>
  <si>
    <t>547-3</t>
  </si>
  <si>
    <t>547-4</t>
  </si>
  <si>
    <t>548-1</t>
  </si>
  <si>
    <t>548-2</t>
  </si>
  <si>
    <t>548-3</t>
  </si>
  <si>
    <t>548-4</t>
  </si>
  <si>
    <t>560-1</t>
  </si>
  <si>
    <t>560-2</t>
  </si>
  <si>
    <t>560-3</t>
  </si>
  <si>
    <t>560-4</t>
  </si>
  <si>
    <t>561-1</t>
  </si>
  <si>
    <t>561-2</t>
  </si>
  <si>
    <t>561-3</t>
  </si>
  <si>
    <t>561-4</t>
  </si>
  <si>
    <t>564-1</t>
  </si>
  <si>
    <t>564-2</t>
  </si>
  <si>
    <t>564-3</t>
  </si>
  <si>
    <t>564-4</t>
  </si>
  <si>
    <t>566-1</t>
  </si>
  <si>
    <t>566-2</t>
  </si>
  <si>
    <t>566-3</t>
  </si>
  <si>
    <t>566-4</t>
  </si>
  <si>
    <t>580-1</t>
  </si>
  <si>
    <t>580-2</t>
  </si>
  <si>
    <t>580-3</t>
  </si>
  <si>
    <t>580-4</t>
  </si>
  <si>
    <t>581-1</t>
  </si>
  <si>
    <t>581-2</t>
  </si>
  <si>
    <t>581-3</t>
  </si>
  <si>
    <t>581-4</t>
  </si>
  <si>
    <t>583-1</t>
  </si>
  <si>
    <t>583-2</t>
  </si>
  <si>
    <t>583-3</t>
  </si>
  <si>
    <t>583-4</t>
  </si>
  <si>
    <t>588-1</t>
  </si>
  <si>
    <t>588-2</t>
  </si>
  <si>
    <t>588-3</t>
  </si>
  <si>
    <t>588-4</t>
  </si>
  <si>
    <t>589-1</t>
  </si>
  <si>
    <t>589-2</t>
  </si>
  <si>
    <t>589-3</t>
  </si>
  <si>
    <t>589-4</t>
  </si>
  <si>
    <t>591-1</t>
  </si>
  <si>
    <t>591-2</t>
  </si>
  <si>
    <t>591-3</t>
  </si>
  <si>
    <t>591-4</t>
  </si>
  <si>
    <t>593-1</t>
  </si>
  <si>
    <t>593-2</t>
  </si>
  <si>
    <t>593-3</t>
  </si>
  <si>
    <t>593-4</t>
  </si>
  <si>
    <t>602-1</t>
  </si>
  <si>
    <t>602-2</t>
  </si>
  <si>
    <t>602-3</t>
  </si>
  <si>
    <t>602-4</t>
  </si>
  <si>
    <t>603-1</t>
  </si>
  <si>
    <t>603-2</t>
  </si>
  <si>
    <t>603-3</t>
  </si>
  <si>
    <t>603-4</t>
  </si>
  <si>
    <t>607-1</t>
  </si>
  <si>
    <t>607-2</t>
  </si>
  <si>
    <t>607-3</t>
  </si>
  <si>
    <t>607-4</t>
  </si>
  <si>
    <t>608-1</t>
  </si>
  <si>
    <t>608-2</t>
  </si>
  <si>
    <t>608-3</t>
  </si>
  <si>
    <t>608-4</t>
  </si>
  <si>
    <t>609-1</t>
  </si>
  <si>
    <t>609-2</t>
  </si>
  <si>
    <t>609-3</t>
  </si>
  <si>
    <t>609-4</t>
  </si>
  <si>
    <t>611-1</t>
  </si>
  <si>
    <t>611-2</t>
  </si>
  <si>
    <t>611-3</t>
  </si>
  <si>
    <t>611-4</t>
  </si>
  <si>
    <t>612-1</t>
  </si>
  <si>
    <t>612-2</t>
  </si>
  <si>
    <t>612-3</t>
  </si>
  <si>
    <t>612-4</t>
  </si>
  <si>
    <t>613-1</t>
  </si>
  <si>
    <t>613-2</t>
  </si>
  <si>
    <t>613-3</t>
  </si>
  <si>
    <t>613-4</t>
  </si>
  <si>
    <t>614-1</t>
  </si>
  <si>
    <t>614-2</t>
  </si>
  <si>
    <t>614-3</t>
  </si>
  <si>
    <t>614-4</t>
  </si>
  <si>
    <t>621-1</t>
  </si>
  <si>
    <t>621-2</t>
  </si>
  <si>
    <t>621-3</t>
  </si>
  <si>
    <t>621-4</t>
  </si>
  <si>
    <t>622-1</t>
  </si>
  <si>
    <t>622-2</t>
  </si>
  <si>
    <t>622-3</t>
  </si>
  <si>
    <t>622-4</t>
  </si>
  <si>
    <t>623-1</t>
  </si>
  <si>
    <t>623-2</t>
  </si>
  <si>
    <t>623-3</t>
  </si>
  <si>
    <t>623-4</t>
  </si>
  <si>
    <t>625-1</t>
  </si>
  <si>
    <t>625-2</t>
  </si>
  <si>
    <t>625-3</t>
  </si>
  <si>
    <t>625-4</t>
  </si>
  <si>
    <t>626-1</t>
  </si>
  <si>
    <t>626-2</t>
  </si>
  <si>
    <t>626-3</t>
  </si>
  <si>
    <t>626-4</t>
  </si>
  <si>
    <t>630-1</t>
  </si>
  <si>
    <t>630-2</t>
  </si>
  <si>
    <t>630-3</t>
  </si>
  <si>
    <t>630-4</t>
  </si>
  <si>
    <t>631-1</t>
  </si>
  <si>
    <t>631-2</t>
  </si>
  <si>
    <t>631-3</t>
  </si>
  <si>
    <t>631-4</t>
  </si>
  <si>
    <t>633-1</t>
  </si>
  <si>
    <t>633-2</t>
  </si>
  <si>
    <t>633-3</t>
  </si>
  <si>
    <t>633-4</t>
  </si>
  <si>
    <t>634-1</t>
  </si>
  <si>
    <t>634-2</t>
  </si>
  <si>
    <t>634-3</t>
  </si>
  <si>
    <t>634-4</t>
  </si>
  <si>
    <t>636-1</t>
  </si>
  <si>
    <t>636-2</t>
  </si>
  <si>
    <t>636-3</t>
  </si>
  <si>
    <t>636-4</t>
  </si>
  <si>
    <t>639-1</t>
  </si>
  <si>
    <t>639-2</t>
  </si>
  <si>
    <t>639-3</t>
  </si>
  <si>
    <t>639-4</t>
  </si>
  <si>
    <t>640-1</t>
  </si>
  <si>
    <t>640-2</t>
  </si>
  <si>
    <t>640-3</t>
  </si>
  <si>
    <t>640-4</t>
  </si>
  <si>
    <t>650-1</t>
  </si>
  <si>
    <t>650-2</t>
  </si>
  <si>
    <t>650-3</t>
  </si>
  <si>
    <t>650-4</t>
  </si>
  <si>
    <t>651-1</t>
  </si>
  <si>
    <t>651-2</t>
  </si>
  <si>
    <t>651-3</t>
  </si>
  <si>
    <t>651-4</t>
  </si>
  <si>
    <t>660-1</t>
  </si>
  <si>
    <t>660-2</t>
  </si>
  <si>
    <t>660-3</t>
  </si>
  <si>
    <t>660-4</t>
  </si>
  <si>
    <t>661-1</t>
  </si>
  <si>
    <t>661-2</t>
  </si>
  <si>
    <t>661-3</t>
  </si>
  <si>
    <t>661-4</t>
  </si>
  <si>
    <t>662-1</t>
  </si>
  <si>
    <t>662-2</t>
  </si>
  <si>
    <t>662-3</t>
  </si>
  <si>
    <t>662-4</t>
  </si>
  <si>
    <t>663-1</t>
  </si>
  <si>
    <t>663-2</t>
  </si>
  <si>
    <t>663-3</t>
  </si>
  <si>
    <t>663-4</t>
  </si>
  <si>
    <t>680-1</t>
  </si>
  <si>
    <t>680-2</t>
  </si>
  <si>
    <t>680-3</t>
  </si>
  <si>
    <t>680-4</t>
  </si>
  <si>
    <t>681-1</t>
  </si>
  <si>
    <t>681-2</t>
  </si>
  <si>
    <t>681-3</t>
  </si>
  <si>
    <t>681-4</t>
  </si>
  <si>
    <t>690-1</t>
  </si>
  <si>
    <t>690-2</t>
  </si>
  <si>
    <t>690-3</t>
  </si>
  <si>
    <t>690-4</t>
  </si>
  <si>
    <t>691-1</t>
  </si>
  <si>
    <t>691-2</t>
  </si>
  <si>
    <t>691-3</t>
  </si>
  <si>
    <t>691-4</t>
  </si>
  <si>
    <t>692-1</t>
  </si>
  <si>
    <t>692-2</t>
  </si>
  <si>
    <t>692-3</t>
  </si>
  <si>
    <t>692-4</t>
  </si>
  <si>
    <t>694-1</t>
  </si>
  <si>
    <t>694-2</t>
  </si>
  <si>
    <t>694-3</t>
  </si>
  <si>
    <t>694-4</t>
  </si>
  <si>
    <t>695-1</t>
  </si>
  <si>
    <t>695-2</t>
  </si>
  <si>
    <t>695-3</t>
  </si>
  <si>
    <t>695-4</t>
  </si>
  <si>
    <t>696-1</t>
  </si>
  <si>
    <t>696-2</t>
  </si>
  <si>
    <t>696-3</t>
  </si>
  <si>
    <t>696-4</t>
  </si>
  <si>
    <t>710-1</t>
  </si>
  <si>
    <t>710-2</t>
  </si>
  <si>
    <t>710-3</t>
  </si>
  <si>
    <t>710-4</t>
  </si>
  <si>
    <t>711-1</t>
  </si>
  <si>
    <t>711-2</t>
  </si>
  <si>
    <t>711-3</t>
  </si>
  <si>
    <t>711-4</t>
  </si>
  <si>
    <t>720-1</t>
  </si>
  <si>
    <t>720-2</t>
  </si>
  <si>
    <t>720-3</t>
  </si>
  <si>
    <t>720-4</t>
  </si>
  <si>
    <t>721-1</t>
  </si>
  <si>
    <t>721-2</t>
  </si>
  <si>
    <t>721-3</t>
  </si>
  <si>
    <t>721-4</t>
  </si>
  <si>
    <t>722-1</t>
  </si>
  <si>
    <t>722-2</t>
  </si>
  <si>
    <t>722-3</t>
  </si>
  <si>
    <t>722-4</t>
  </si>
  <si>
    <t>723-1</t>
  </si>
  <si>
    <t>723-2</t>
  </si>
  <si>
    <t>723-3</t>
  </si>
  <si>
    <t>723-4</t>
  </si>
  <si>
    <t>724-1</t>
  </si>
  <si>
    <t>724-2</t>
  </si>
  <si>
    <t>724-3</t>
  </si>
  <si>
    <t>724-4</t>
  </si>
  <si>
    <t>740-1</t>
  </si>
  <si>
    <t>740-2</t>
  </si>
  <si>
    <t>740-3</t>
  </si>
  <si>
    <t>740-4</t>
  </si>
  <si>
    <t>750-1</t>
  </si>
  <si>
    <t>750-2</t>
  </si>
  <si>
    <t>750-3</t>
  </si>
  <si>
    <t>750-4</t>
  </si>
  <si>
    <t>751-1</t>
  </si>
  <si>
    <t>751-2</t>
  </si>
  <si>
    <t>751-3</t>
  </si>
  <si>
    <t>751-4</t>
  </si>
  <si>
    <t>752-1</t>
  </si>
  <si>
    <t>752-2</t>
  </si>
  <si>
    <t>752-3</t>
  </si>
  <si>
    <t>752-4</t>
  </si>
  <si>
    <t>753-1</t>
  </si>
  <si>
    <t>753-2</t>
  </si>
  <si>
    <t>753-3</t>
  </si>
  <si>
    <t>753-4</t>
  </si>
  <si>
    <t>754-1</t>
  </si>
  <si>
    <t>754-2</t>
  </si>
  <si>
    <t>754-3</t>
  </si>
  <si>
    <t>754-4</t>
  </si>
  <si>
    <t>755-1</t>
  </si>
  <si>
    <t>755-2</t>
  </si>
  <si>
    <t>755-3</t>
  </si>
  <si>
    <t>755-4</t>
  </si>
  <si>
    <t>756-1</t>
  </si>
  <si>
    <t>756-2</t>
  </si>
  <si>
    <t>756-3</t>
  </si>
  <si>
    <t>756-4</t>
  </si>
  <si>
    <t>757-1</t>
  </si>
  <si>
    <t>757-2</t>
  </si>
  <si>
    <t>757-3</t>
  </si>
  <si>
    <t>757-4</t>
  </si>
  <si>
    <t>758-1</t>
  </si>
  <si>
    <t>758-2</t>
  </si>
  <si>
    <t>758-3</t>
  </si>
  <si>
    <t>758-4</t>
  </si>
  <si>
    <t>759-1</t>
  </si>
  <si>
    <t>759-2</t>
  </si>
  <si>
    <t>759-3</t>
  </si>
  <si>
    <t>759-4</t>
  </si>
  <si>
    <t>760-1</t>
  </si>
  <si>
    <t>760-2</t>
  </si>
  <si>
    <t>760-3</t>
  </si>
  <si>
    <t>760-4</t>
  </si>
  <si>
    <t>770-1</t>
  </si>
  <si>
    <t>770-2</t>
  </si>
  <si>
    <t>770-3</t>
  </si>
  <si>
    <t>770-4</t>
  </si>
  <si>
    <t>772-1</t>
  </si>
  <si>
    <t>772-2</t>
  </si>
  <si>
    <t>772-3</t>
  </si>
  <si>
    <t>772-4</t>
  </si>
  <si>
    <t>773-1</t>
  </si>
  <si>
    <t>773-2</t>
  </si>
  <si>
    <t>773-3</t>
  </si>
  <si>
    <t>773-4</t>
  </si>
  <si>
    <t>774-1</t>
  </si>
  <si>
    <t>774-2</t>
  </si>
  <si>
    <t>774-3</t>
  </si>
  <si>
    <t>774-4</t>
  </si>
  <si>
    <t>775-1</t>
  </si>
  <si>
    <t>775-2</t>
  </si>
  <si>
    <t>775-3</t>
  </si>
  <si>
    <t>775-4</t>
  </si>
  <si>
    <t>776-1</t>
  </si>
  <si>
    <t>776-2</t>
  </si>
  <si>
    <t>776-3</t>
  </si>
  <si>
    <t>776-4</t>
  </si>
  <si>
    <t>792-1</t>
  </si>
  <si>
    <t>792-2</t>
  </si>
  <si>
    <t>792-3</t>
  </si>
  <si>
    <t>792-4</t>
  </si>
  <si>
    <t>793-1</t>
  </si>
  <si>
    <t>793-2</t>
  </si>
  <si>
    <t>793-3</t>
  </si>
  <si>
    <t>793-4</t>
  </si>
  <si>
    <t>794-1</t>
  </si>
  <si>
    <t>794-2</t>
  </si>
  <si>
    <t>794-3</t>
  </si>
  <si>
    <t>794-4</t>
  </si>
  <si>
    <t>810-1</t>
  </si>
  <si>
    <t>810-2</t>
  </si>
  <si>
    <t>810-3</t>
  </si>
  <si>
    <t>810-4</t>
  </si>
  <si>
    <t>811-1</t>
  </si>
  <si>
    <t>811-2</t>
  </si>
  <si>
    <t>811-3</t>
  </si>
  <si>
    <t>811-4</t>
  </si>
  <si>
    <t>812-1</t>
  </si>
  <si>
    <t>812-2</t>
  </si>
  <si>
    <t>812-3</t>
  </si>
  <si>
    <t>812-4</t>
  </si>
  <si>
    <t>813-1</t>
  </si>
  <si>
    <t>813-2</t>
  </si>
  <si>
    <t>813-3</t>
  </si>
  <si>
    <t>813-4</t>
  </si>
  <si>
    <t>815-1</t>
  </si>
  <si>
    <t>815-2</t>
  </si>
  <si>
    <t>815-3</t>
  </si>
  <si>
    <t>815-4</t>
  </si>
  <si>
    <t>816-1</t>
  </si>
  <si>
    <t>816-2</t>
  </si>
  <si>
    <t>816-3</t>
  </si>
  <si>
    <t>816-4</t>
  </si>
  <si>
    <t>817-1</t>
  </si>
  <si>
    <t>817-2</t>
  </si>
  <si>
    <t>817-3</t>
  </si>
  <si>
    <t>817-4</t>
  </si>
  <si>
    <t>841-1</t>
  </si>
  <si>
    <t>841-2</t>
  </si>
  <si>
    <t>841-3</t>
  </si>
  <si>
    <t>841-4</t>
  </si>
  <si>
    <t>842-1</t>
  </si>
  <si>
    <t>842-2</t>
  </si>
  <si>
    <t>842-3</t>
  </si>
  <si>
    <t>842-4</t>
  </si>
  <si>
    <t>843-1</t>
  </si>
  <si>
    <t>843-2</t>
  </si>
  <si>
    <t>843-3</t>
  </si>
  <si>
    <t>843-4</t>
  </si>
  <si>
    <t>844-1</t>
  </si>
  <si>
    <t>844-2</t>
  </si>
  <si>
    <t>844-3</t>
  </si>
  <si>
    <t>844-4</t>
  </si>
  <si>
    <t>850-1</t>
  </si>
  <si>
    <t>850-2</t>
  </si>
  <si>
    <t>850-3</t>
  </si>
  <si>
    <t>850-4</t>
  </si>
  <si>
    <t>860-1</t>
  </si>
  <si>
    <t>860-2</t>
  </si>
  <si>
    <t>860-3</t>
  </si>
  <si>
    <t>860-4</t>
  </si>
  <si>
    <t>861-1</t>
  </si>
  <si>
    <t>861-2</t>
  </si>
  <si>
    <t>861-3</t>
  </si>
  <si>
    <t>861-4</t>
  </si>
  <si>
    <t>862-1</t>
  </si>
  <si>
    <t>862-2</t>
  </si>
  <si>
    <t>862-3</t>
  </si>
  <si>
    <t>862-4</t>
  </si>
  <si>
    <t>863-1</t>
  </si>
  <si>
    <t>863-2</t>
  </si>
  <si>
    <t>863-3</t>
  </si>
  <si>
    <t>863-4</t>
  </si>
  <si>
    <t>890-1</t>
  </si>
  <si>
    <t>890-2</t>
  </si>
  <si>
    <t>890-3</t>
  </si>
  <si>
    <t>890-4</t>
  </si>
  <si>
    <t>892-1</t>
  </si>
  <si>
    <t>892-2</t>
  </si>
  <si>
    <t>892-3</t>
  </si>
  <si>
    <t>892-4</t>
  </si>
  <si>
    <t>893-1</t>
  </si>
  <si>
    <t>893-2</t>
  </si>
  <si>
    <t>893-3</t>
  </si>
  <si>
    <t>893-4</t>
  </si>
  <si>
    <t>894-1</t>
  </si>
  <si>
    <t>894-2</t>
  </si>
  <si>
    <t>894-3</t>
  </si>
  <si>
    <t>894-4</t>
  </si>
  <si>
    <t>910-1</t>
  </si>
  <si>
    <t>910-2</t>
  </si>
  <si>
    <t>910-3</t>
  </si>
  <si>
    <t>910-4</t>
  </si>
  <si>
    <t>911-1</t>
  </si>
  <si>
    <t>911-2</t>
  </si>
  <si>
    <t>911-3</t>
  </si>
  <si>
    <t>911-4</t>
  </si>
  <si>
    <t>912-1</t>
  </si>
  <si>
    <t>912-2</t>
  </si>
  <si>
    <t>912-3</t>
  </si>
  <si>
    <t>912-4</t>
  </si>
  <si>
    <t>930-1</t>
  </si>
  <si>
    <t>930-2</t>
  </si>
  <si>
    <t>930-3</t>
  </si>
  <si>
    <t>930-4</t>
  </si>
  <si>
    <t>950-1</t>
  </si>
  <si>
    <t>950-2</t>
  </si>
  <si>
    <t>950-3</t>
  </si>
  <si>
    <t>950-4</t>
  </si>
  <si>
    <t>951-1</t>
  </si>
  <si>
    <t>951-2</t>
  </si>
  <si>
    <t>951-3</t>
  </si>
  <si>
    <t>951-4</t>
  </si>
  <si>
    <t>952-1</t>
  </si>
  <si>
    <t>952-2</t>
  </si>
  <si>
    <t>952-3</t>
  </si>
  <si>
    <t>952-4</t>
  </si>
  <si>
    <t>955-0</t>
  </si>
  <si>
    <t>956-0</t>
  </si>
  <si>
    <t>DRG Description</t>
  </si>
  <si>
    <t>LIVER TRANSPLANT AND/OR INTESTINAL TRANSPLANT</t>
  </si>
  <si>
    <t>HEART AND/OR LUNG TRANSPLANT</t>
  </si>
  <si>
    <t>TRACHEOSTOMY WITH MV &gt;96 HOURS WITH EXTENSIVE PROCEDURE</t>
  </si>
  <si>
    <t>TRACHEOSTOMY WITH MV &gt;96 HOURS WITHOUT EXTENSIVE PROCEDURE</t>
  </si>
  <si>
    <t>PANCREAS TRANSPLANT</t>
  </si>
  <si>
    <t>ALLOGENEIC BONE MARROW TRANSPLANT</t>
  </si>
  <si>
    <t>EXTRACORPOREAL MEMBRANE OXYGENATION (ECMO)</t>
  </si>
  <si>
    <t>OPEN CRANIOTOMY FOR TRAUMA</t>
  </si>
  <si>
    <t>OPEN CRANIOTOMY EXCEPT TRAUMA</t>
  </si>
  <si>
    <t>VENTRICULAR SHUNT PROCEDURES</t>
  </si>
  <si>
    <t>SPINAL PROCEDURES</t>
  </si>
  <si>
    <t>OPEN EXTRACRANIAL VASCULAR PROCEDURES</t>
  </si>
  <si>
    <t>OTHER NERVOUS SYSTEM AND RELATED PROCEDURES</t>
  </si>
  <si>
    <t>OTHER OPEN CRANIOTOMY</t>
  </si>
  <si>
    <t>OTHER PERCUTANEOUS INTRACRANIAL PROCEDURES</t>
  </si>
  <si>
    <t>PERCUTANEOUS INTRACRANIAL AND EXTRACRANIAL VASCULAR PROCEDURES</t>
  </si>
  <si>
    <t>SPINAL DISORDERS AND INJURIES</t>
  </si>
  <si>
    <t>NERVOUS SYSTEM MALIGNANCY</t>
  </si>
  <si>
    <t>DEGENERATIVE NERVOUS SYSTEM DISORDERS EXCEPT MULTIPLE SCLEROSIS</t>
  </si>
  <si>
    <t>MULTIPLE SCLEROSIS, OTHER DEMYELINATING DISEASE AND INFLAMMATORY NEUROPATHIES</t>
  </si>
  <si>
    <t>INTRACRANIAL HEMORRHAGE</t>
  </si>
  <si>
    <t>CVA AND PRECEREBRAL OCCLUSION WITH INFARCTION</t>
  </si>
  <si>
    <t>NONSPECIFIC CVA AND PRECEREBRAL OCCLUSION WITHOUT INFARCTION</t>
  </si>
  <si>
    <t>TRANSIENT ISCHEMIA</t>
  </si>
  <si>
    <t>PERIPHERAL, CRANIAL AND AUTONOMIC NERVE DISORDERS</t>
  </si>
  <si>
    <t>BACTERIAL AND TUBERCULOUS INFECTIONS OF NERVOUS SYSTEM</t>
  </si>
  <si>
    <t>NON-BACTERIAL INFECTIONS OF NERVOUS SYSTEM EXCEPT VIRAL MENINGITIS</t>
  </si>
  <si>
    <t>VIRAL MENINGITIS</t>
  </si>
  <si>
    <t>ALTERATION IN CONSCIOUSNESS</t>
  </si>
  <si>
    <t>SEIZURE</t>
  </si>
  <si>
    <t>MIGRAINE AND OTHER HEADACHES</t>
  </si>
  <si>
    <t>HEAD TRAUMA WITH COMA &gt; 1 HOUR OR HEMORRHAGE</t>
  </si>
  <si>
    <t>BRAIN CONTUSION OR LACERATION AND COMPLICATED SKULL FRACTURE, COMA &lt; 1 HOUR OR NO COMA</t>
  </si>
  <si>
    <t>CONCUSSION, CLOSED SKULL FRACTURE NOS, AND UNCOMPLICATED INTRACRANIAL INJURY, COMA &lt; 1 HOUR OR NO COMA</t>
  </si>
  <si>
    <t>OTHER DISORDERS OF NERVOUS SYSTEM</t>
  </si>
  <si>
    <t>ANOXIC AND OTHER SEVERE BRAIN DAMAGE</t>
  </si>
  <si>
    <t>ORBIT AND EYE PROCEDURES</t>
  </si>
  <si>
    <t>EYE INFECTIONS AND OTHER EYE DISORDERS</t>
  </si>
  <si>
    <t>MAJOR CRANIAL OR FACIAL BONE PROCEDURES</t>
  </si>
  <si>
    <t>OTHER MAJOR HEAD AND NECK PROCEDURES</t>
  </si>
  <si>
    <t>FACIAL BONE PROCEDURES EXCEPT MAJOR CRANIAL OR FACIAL BONE PROCEDURES</t>
  </si>
  <si>
    <t>CLEFT LIP AND PALATE REPAIR</t>
  </si>
  <si>
    <t>TONSIL AND ADENOID PROCEDURES</t>
  </si>
  <si>
    <t>EAR, NOSE, MOUTH, THROAT AND CRANIAL OR FACIAL MALIGNANCIES</t>
  </si>
  <si>
    <t>VERTIGO AND OTHER LABYRINTH DISORDERS</t>
  </si>
  <si>
    <t>INFECTIONS OF UPPER RESPIRATORY TRACT</t>
  </si>
  <si>
    <t>DENTAL DISEASES AND DISORDERS</t>
  </si>
  <si>
    <t>OTHER EAR, NOSE, MOUTH, THROAT AND CRANIAL OR FACIAL DIAGNOSES</t>
  </si>
  <si>
    <t>MAJOR RESPIRATORY AND CHEST PROCEDURES</t>
  </si>
  <si>
    <t>OTHER RESPIRATORY AND CHEST PROCEDURES</t>
  </si>
  <si>
    <t>RESPIRATORY SYSTEM DIAGNOSIS WITH VENTILATOR SUPPORT &gt; 96 HOURS</t>
  </si>
  <si>
    <t>CYSTIC FIBROSIS - PULMONARY DISEASE</t>
  </si>
  <si>
    <t>BPD AND OTHER CHRONIC RESPIRATORY DISEASES ARISING IN PERINATAL PERIOD</t>
  </si>
  <si>
    <t>RESPIRATORY FAILURE</t>
  </si>
  <si>
    <t>PULMONARY EMBOLISM</t>
  </si>
  <si>
    <t>MAJOR CHEST AND RESPIRATORY TRAUMA</t>
  </si>
  <si>
    <t>RESPIRATORY MALIGNANCY</t>
  </si>
  <si>
    <t>MAJOR RESPIRATORY INFECTIONS AND INFLAMMATIONS</t>
  </si>
  <si>
    <t>BRONCHIOLITIS AND RSV PNEUMONIA</t>
  </si>
  <si>
    <t>OTHER PNEUMONIA</t>
  </si>
  <si>
    <t>CHRONIC OBSTRUCTIVE PULMONARY DISEASE</t>
  </si>
  <si>
    <t>ASTHMA</t>
  </si>
  <si>
    <t>INTERSTITIAL AND ALVEOLAR LUNG DISEASES</t>
  </si>
  <si>
    <t>OTHER RESPIRATORY DIAGNOSES EXCEPT SIGNS, SYMPTOMS AND MISCELLANEOUS DIAGNOSES</t>
  </si>
  <si>
    <t>RESPIRATORY SIGNS, SYMPTOMS AND MISCELLANEOUS DIAGNOSES</t>
  </si>
  <si>
    <t>ACUTE BRONCHITIS AND RELATED SYMPTOMS</t>
  </si>
  <si>
    <t>MAJOR CARDIOTHORACIC REPAIR OF HEART ANOMALY</t>
  </si>
  <si>
    <t>IMPLANTABLE HEART ASSIST SYSTEMS</t>
  </si>
  <si>
    <t>CARDIAC VALVE PROCEDURES WITH AMI OR COMPLEX PRINCIPAL DIAGNOSIS</t>
  </si>
  <si>
    <t>CARDIAC VALVE PROCEDURES WITHOUT AMI OR COMPLEX PRINCIPAL DIAGNOSIS</t>
  </si>
  <si>
    <t>CORONARY BYPASS WITH AMI OR COMPLEX PRINCIPAL DIAGNOSIS</t>
  </si>
  <si>
    <t>CORONARY BYPASS WITHOUT AMI OR COMPLEX PRINCIPAL DIAGNOSIS</t>
  </si>
  <si>
    <t>OTHER CARDIOTHORACIC AND THORACIC VASCULAR PROCEDURES</t>
  </si>
  <si>
    <t>MAJOR ABDOMINAL VASCULAR PROCEDURES</t>
  </si>
  <si>
    <t>PERMANENT CARDIAC PACEMAKER IMPLANT WITH AMI, HEART FAILURE OR SHOCK</t>
  </si>
  <si>
    <t>PERMANENT CARDIAC PACEMAKER IMPLANT WITHOUT AMI, HEART FAILURE OR SHOCK</t>
  </si>
  <si>
    <t>PERCUTANEOUS CARDIAC INTERVENTION WITH AMI</t>
  </si>
  <si>
    <t>PERCUTANEOUS CARDIAC INTERVENTION WITHOUT AMI</t>
  </si>
  <si>
    <t>INSERTION, REVISION AND REPLACEMENTS OF PACEMAKER AND OTHER CARDIAC DEVICES</t>
  </si>
  <si>
    <t>CARDIAC PACEMAKER AND DEFIBRILLATOR REVISION EXCEPT DEVICE REPLACEMENT</t>
  </si>
  <si>
    <t>EXTERNAL HEART ASSIST SYSTEMS</t>
  </si>
  <si>
    <t>DEFIBRILLATOR IMPLANTS</t>
  </si>
  <si>
    <t>OTHER CIRCULATORY SYSTEM PROCEDURES</t>
  </si>
  <si>
    <t>LOWER EXTREMITY ARTERIAL PROCEDURES</t>
  </si>
  <si>
    <t>PERCUTANEOUS STRUCTURAL CARDIAC PROCEDURES</t>
  </si>
  <si>
    <t>ACUTE MYOCARDIAL INFARCTION</t>
  </si>
  <si>
    <t>CARDIAC CATHETERIZATION FOR CORONARY ARTERY DISEASE</t>
  </si>
  <si>
    <t>CARDIAC CATHETERIZATION FOR OTHER NON-CORONARY CONDITIONS</t>
  </si>
  <si>
    <t>ACUTE AND SUBACUTE ENDOCARDITIS</t>
  </si>
  <si>
    <t>HEART FAILURE</t>
  </si>
  <si>
    <t>CARDIAC ARREST AND SHOCK</t>
  </si>
  <si>
    <t>PERIPHERAL AND OTHER VASCULAR DISORDERS</t>
  </si>
  <si>
    <t>ANGINA PECTORIS AND CORONARY ATHEROSCLEROSIS</t>
  </si>
  <si>
    <t>HYPERTENSION</t>
  </si>
  <si>
    <t>CARDIAC STRUCTURAL AND VALVULAR DISORDERS</t>
  </si>
  <si>
    <t>CARDIAC ARRHYTHMIA AND CONDUCTION DISORDERS</t>
  </si>
  <si>
    <t>CHEST PAIN</t>
  </si>
  <si>
    <t>SYNCOPE AND COLLAPSE</t>
  </si>
  <si>
    <t>CARDIOMYOPATHY</t>
  </si>
  <si>
    <t>MALFUNCTION, REACTION, COMPLICATION OF CARDIAC OR VASCULAR DEVICE OR PROCEDURE</t>
  </si>
  <si>
    <t>OTHER CIRCULATORY SYSTEM DIAGNOSES</t>
  </si>
  <si>
    <t>MAJOR STOMACH, ESOPHAGEAL AND DUODENAL PROCEDURES</t>
  </si>
  <si>
    <t>OTHER STOMACH, ESOPHAGEAL AND DUODENAL PROCEDURES</t>
  </si>
  <si>
    <t>OTHER SMALL AND LARGE BOWEL PROCEDURES</t>
  </si>
  <si>
    <t>PERITONEAL ADHESIOLYSIS</t>
  </si>
  <si>
    <t>HERNIA PROCEDURES EXCEPT INGUINAL, FEMORAL AND UMBILICAL</t>
  </si>
  <si>
    <t>INGUINAL, FEMORAL AND UMBILICAL HERNIA PROCEDURES</t>
  </si>
  <si>
    <t>OTHER DIGESTIVE SYSTEM AND ABDOMINAL PROCEDURES</t>
  </si>
  <si>
    <t>MAJOR SMALL BOWEL PROCEDURES</t>
  </si>
  <si>
    <t>MAJOR LARGE BOWEL PROCEDURES</t>
  </si>
  <si>
    <t>GASTRIC FUNDOPLICATION</t>
  </si>
  <si>
    <t>APPENDECTOMY WITH COMPLEX PRINCIPAL DIAGNOSIS</t>
  </si>
  <si>
    <t>APPENDECTOMY WITHOUT COMPLEX PRINCIPAL DIAGNOSIS</t>
  </si>
  <si>
    <t>DIGESTIVE MALIGNANCY</t>
  </si>
  <si>
    <t>PEPTIC ULCER AND GASTRITIS</t>
  </si>
  <si>
    <t>MAJOR ESOPHAGEAL DISORDERS</t>
  </si>
  <si>
    <t>OTHER ESOPHAGEAL DISORDERS</t>
  </si>
  <si>
    <t>DIVERTICULITIS AND DIVERTICULOSIS</t>
  </si>
  <si>
    <t>INFLAMMATORY BOWEL DISEASE</t>
  </si>
  <si>
    <t>GASTROINTESTINAL VASCULAR INSUFFICIENCY</t>
  </si>
  <si>
    <t>INTESTINAL OBSTRUCTION</t>
  </si>
  <si>
    <t>MAJOR GASTROINTESTINAL AND PERITONEAL INFECTIONS</t>
  </si>
  <si>
    <t>OTHER GASTROENTERITIS, NAUSEA AND VOMITING</t>
  </si>
  <si>
    <t>ABDOMINAL PAIN</t>
  </si>
  <si>
    <t>MALFUNCTION, REACTION AND COMPLICATION OF GASTROINTESTINAL DEVICE OR PROCEDURE</t>
  </si>
  <si>
    <t>OTHER AND UNSPECIFIED GASTROINTESTINAL HEMORRHAGE</t>
  </si>
  <si>
    <t>OTHER DIGESTIVE SYSTEM DIAGNOSES</t>
  </si>
  <si>
    <t>MAJOR PANCREAS, LIVER AND SHUNT PROCEDURES</t>
  </si>
  <si>
    <t>MAJOR BILIARY TRACT PROCEDURES</t>
  </si>
  <si>
    <t>CHOLECYSTECTOMY</t>
  </si>
  <si>
    <t>OTHER HEPATOBILIARY, PANCREAS AND ABDOMINAL PROCEDURES</t>
  </si>
  <si>
    <t>HEPATIC COMA AND OTHER MAJOR ACUTE LIVER DISORDERS</t>
  </si>
  <si>
    <t>ALCOHOLIC LIVER DISEASE</t>
  </si>
  <si>
    <t>MALIGNANCY OF HEPATOBILIARY SYSTEM AND PANCREAS</t>
  </si>
  <si>
    <t>DISORDERS OF PANCREAS EXCEPT MALIGNANCY</t>
  </si>
  <si>
    <t>OTHER DISORDERS OF THE LIVER</t>
  </si>
  <si>
    <t>DISORDERS OF GALLBLADDER AND BILIARY TRACT</t>
  </si>
  <si>
    <t>DORSAL AND LUMBAR FUSION PROCEDURE FOR CURVATURE OF BACK</t>
  </si>
  <si>
    <t>DORSAL AND LUMBAR FUSION PROCEDURE EXCEPT FOR CURVATURE OF BACK</t>
  </si>
  <si>
    <t>AMPUTATION OF LOWER LIMB EXCEPT TOES</t>
  </si>
  <si>
    <t>HIP AND FEMUR FRACTURE REPAIR</t>
  </si>
  <si>
    <t>OTHER SIGNIFICANT HIP AND FEMUR SURGERY</t>
  </si>
  <si>
    <t>SKIN GRAFT, EXCEPT HAND, FOR MUSCULOSKELETAL AND CONNECTIVE TISSUE DIAGNOSES</t>
  </si>
  <si>
    <t>KNEE AND LOWER LEG PROCEDURES EXCEPT FOOT</t>
  </si>
  <si>
    <t>FOOT AND TOE PROCEDURES</t>
  </si>
  <si>
    <t>SHOULDER, UPPER ARM AND FOREARM PROCEDURES EXCEPT JOINT REPLACEMENT</t>
  </si>
  <si>
    <t>HAND AND WRIST PROCEDURES</t>
  </si>
  <si>
    <t>TENDON, MUSCLE AND OTHER SOFT TISSUE PROCEDURES</t>
  </si>
  <si>
    <t>OTHER MUSCULOSKELETAL SYSTEM AND CONNECTIVE TISSUE PROCEDURES</t>
  </si>
  <si>
    <t>SHOULDER AND ELBOW JOINT REPLACEMENT</t>
  </si>
  <si>
    <t>NON-ELECTIVE OR COMPLEX HIP JOINT REPLACEMENT</t>
  </si>
  <si>
    <t>ELECTIVE HIP JOINT REPLACEMENT</t>
  </si>
  <si>
    <t>NON-ELECTIVE OR COMPLEX KNEE JOINT REPLACEMENT</t>
  </si>
  <si>
    <t>ELECTIVE KNEE JOINT REPLACEMENT</t>
  </si>
  <si>
    <t>FRACTURE OF FEMUR</t>
  </si>
  <si>
    <t>FRACTURE OF PELVIS OR DISLOCATION OF HIP</t>
  </si>
  <si>
    <t>FRACTURES AND DISLOCATIONS EXCEPT FEMUR, PELVIS AND BACK</t>
  </si>
  <si>
    <t>MUSCULOSKELETAL MALIGNANCY AND PATHOLOGICAL FRACTURE DUE TO MUSCULOSKELETAL MALIGNANCY</t>
  </si>
  <si>
    <t>OSTEOMYELITIS, SEPTIC ARTHRITIS AND OTHER MUSCULOSKELETAL INFECTIONS</t>
  </si>
  <si>
    <t>CONNECTIVE TISSUE DISORDERS</t>
  </si>
  <si>
    <t>OTHER BACK AND NECK DISORDERS, FRACTURES AND INJURIES</t>
  </si>
  <si>
    <t>MALFUNCTION, REACTION, COMPLICATION OF ORTHOPEDIC DEVICE OR PROCEDURE</t>
  </si>
  <si>
    <t>OTHER MUSCULOSKELETAL SYSTEM AND CONNECTIVE TISSUE DIAGNOSES</t>
  </si>
  <si>
    <t>SKIN GRAFT FOR SKIN AND SUBCUTANEOUS TISSUE DIAGNOSES</t>
  </si>
  <si>
    <t>MASTECTOMY PROCEDURES</t>
  </si>
  <si>
    <t>BREAST PROCEDURES EXCEPT MASTECTOMY</t>
  </si>
  <si>
    <t>OTHER SKIN, SUBCUTANEOUS TISSUE AND RELATED PROCEDURES</t>
  </si>
  <si>
    <t>SKIN ULCERS</t>
  </si>
  <si>
    <t>MAJOR SKIN DISORDERS</t>
  </si>
  <si>
    <t>MALIGNANT BREAST DISORDERS</t>
  </si>
  <si>
    <t>CELLULITIS AND OTHER SKIN INFECTIONS</t>
  </si>
  <si>
    <t>CONTUSION, OPEN WOUND AND OTHER TRAUMA TO SKIN AND SUBCUTANEOUS TISSUE</t>
  </si>
  <si>
    <t>OTHER SKIN, SUBCUTANEOUS TISSUE AND BREAST DISORDERS</t>
  </si>
  <si>
    <t>ADRENAL PROCEDURES</t>
  </si>
  <si>
    <t>PROCEDURES FOR OBESITY</t>
  </si>
  <si>
    <t>THYROID, PARATHYROID AND THYROGLOSSAL PROCEDURES</t>
  </si>
  <si>
    <t>OTHER PROCEDURES FOR ENDOCRINE, NUTRITIONAL AND METABOLIC DISORDERS</t>
  </si>
  <si>
    <t>DIABETES</t>
  </si>
  <si>
    <t>MALNUTRITION, FAILURE TO THRIVE AND OTHER NUTRITIONAL DISORDERS</t>
  </si>
  <si>
    <t>HYPOVOLEMIA AND RELATED ELECTROLYTE DISORDERS</t>
  </si>
  <si>
    <t>INBORN ERRORS OF METABOLISM</t>
  </si>
  <si>
    <t>OTHER ENDOCRINE DISORDERS</t>
  </si>
  <si>
    <t>OTHER NON-HYPOVOLEMIC ELECTROLYTE DISORDERS</t>
  </si>
  <si>
    <t>NON-HYPOVOLEMIC SODIUM DISORDERS</t>
  </si>
  <si>
    <t>THYROID DISORDERS</t>
  </si>
  <si>
    <t>KIDNEY TRANSPLANT</t>
  </si>
  <si>
    <t>MAJOR BLADDER PROCEDURES</t>
  </si>
  <si>
    <t>KIDNEY AND URINARY TRACT PROCEDURES FOR MALIGNANCY</t>
  </si>
  <si>
    <t>KIDNEY AND URINARY TRACT PROCEDURES FOR NON-MALIGNANCY</t>
  </si>
  <si>
    <t>OTHER BLADDER PROCEDURES</t>
  </si>
  <si>
    <t>URETHRAL AND TRANSURETHRAL PROCEDURES</t>
  </si>
  <si>
    <t>OTHER KIDNEY, URINARY TRACT AND RELATED PROCEDURES</t>
  </si>
  <si>
    <t>KIDNEY AND URINARY TRACT MALIGNANCY</t>
  </si>
  <si>
    <t>NEPHRITIS AND NEPHROSIS</t>
  </si>
  <si>
    <t>KIDNEY AND URINARY TRACT INFECTIONS</t>
  </si>
  <si>
    <t>URINARY STONES AND ACQUIRED UPPER URINARY TRACT OBSTRUCTION</t>
  </si>
  <si>
    <t>MALFUNCTION, REACTION, COMPLICATION OF GENITOURINARY DEVICE OR PROCEDURE</t>
  </si>
  <si>
    <t>OTHER KIDNEY AND URINARY TRACT DIAGNOSES, SIGNS AND SYMPTOMS</t>
  </si>
  <si>
    <t>ACUTE KIDNEY INJURY</t>
  </si>
  <si>
    <t>CHRONIC KIDNEY DISEASE</t>
  </si>
  <si>
    <t>MAJOR MALE PELVIC PROCEDURES</t>
  </si>
  <si>
    <t>TRANSURETHRAL PROSTATECTOMY</t>
  </si>
  <si>
    <t>PENIS, TESTES AND SCROTAL PROCEDURES</t>
  </si>
  <si>
    <t>OTHER MALE REPRODUCTIVE SYSTEM AND RELATED PROCEDURES</t>
  </si>
  <si>
    <t>MALIGNANCY, MALE REPRODUCTIVE SYSTEM</t>
  </si>
  <si>
    <t>MALE REPRODUCTIVE SYSTEM DIAGNOSES EXCEPT MALIGNANCY</t>
  </si>
  <si>
    <t>PELVIC EVISCERATION, RADICAL HYSTERECTOMY AND OTHER RADICAL GYNECOLOGICAL PROCEDURES</t>
  </si>
  <si>
    <t>UTERINE AND ADNEXA PROCEDURES FOR OVARIAN AND ADNEXAL MALIGNANCY</t>
  </si>
  <si>
    <t>UTERINE AND ADNEXA PROCEDURES FOR NON-OVARIAN AND NON-ADNEXAL MALIGNANCY</t>
  </si>
  <si>
    <t>UTERINE AND ADNEXA PROCEDURES FOR NON-MALIGNANCY EXCEPT LEIOMYOMA</t>
  </si>
  <si>
    <t>FEMALE REPRODUCTIVE SYSTEM RECONSTRUCTIVE PROCEDURES</t>
  </si>
  <si>
    <t>DILATION AND CURETTAGE FOR NON-OBSTETRIC DIAGNOSES</t>
  </si>
  <si>
    <t>OTHER FEMALE REPRODUCTIVE SYSTEM AND RELATED PROCEDURES</t>
  </si>
  <si>
    <t>UTERINE AND ADNEXA PROCEDURES FOR LEIOMYOMA</t>
  </si>
  <si>
    <t>FEMALE REPRODUCTIVE SYSTEM MALIGNANCY</t>
  </si>
  <si>
    <t>FEMALE REPRODUCTIVE SYSTEM INFECTIONS</t>
  </si>
  <si>
    <t>MENSTRUAL AND OTHER FEMALE REPRODUCTIVE SYSTEM DISORDERS</t>
  </si>
  <si>
    <t>CESAREAN SECTION WITH STERILIZATION</t>
  </si>
  <si>
    <t>CESAREAN SECTION WITHOUT STERILIZATION</t>
  </si>
  <si>
    <t>VAGINAL DELIVERY WITH STERILIZATION AND/OR D&amp;C</t>
  </si>
  <si>
    <t>VAGINAL DELIVERY WITH O.R. PROCEDURE EXCEPT STERILIZATION AND/OR D&amp;C</t>
  </si>
  <si>
    <t>ABORTION WITH D&amp;C, ASPIRATION CURETTAGE OR HYSTEROTOMY</t>
  </si>
  <si>
    <t>ANTEPARTUM WITH O.R. PROCEDURE</t>
  </si>
  <si>
    <t>POSTPARTUM AND POST ABORTION DIAGNOSIS WITH O.R. PROCEDURE</t>
  </si>
  <si>
    <t>VAGINAL DELIVERY</t>
  </si>
  <si>
    <t>POSTPARTUM AND POST ABORTION DIAGNOSES WITHOUT PROCEDURE</t>
  </si>
  <si>
    <t>ABORTION WITHOUT D&amp;C, ASPIRATION CURETTAGE OR HYSTEROTOMY</t>
  </si>
  <si>
    <t>ANTEPARTUM WITHOUT O.R. PROCEDURE</t>
  </si>
  <si>
    <t>NEONATE, TRANSFERRED &lt; 5 DAYS OLD, NOT BORN HERE</t>
  </si>
  <si>
    <t>NEONATE, TRANSFERRED &lt; 5 DAYS OLD, BORN HERE</t>
  </si>
  <si>
    <t>NEONATE WITH ECMO</t>
  </si>
  <si>
    <t>NEONATE BIRTH WEIGHT &lt; 1500 GRAMS WITH MAJOR PROCEDURE</t>
  </si>
  <si>
    <t>NEONATE BIRTH WEIGHT &lt; 500 GRAMS, OR BIRTH WEIGHT 500-999 GRAMS AND GESTATIONAL AGE &lt;24 WEEKS, OR BIRTH WEIGHT 500-749 GRAMS WITH MAJOR ANOMALY OR WITHOUT LIFE SUSTAINING INTERVENTION</t>
  </si>
  <si>
    <t>NEONATE BIRTH WEIGHT 500-749 GRAMS WITHOUT MAJOR PROCEDURE</t>
  </si>
  <si>
    <t>NEONATE BIRTH WEIGHT 750-999 GRAMS WITHOUT MAJOR PROCEDURE</t>
  </si>
  <si>
    <t>NEONATE BIRTH WEIGHT 1000-1249 GRAMS WITH RESPIRATORY DISTRESS SYNDROME OR OTHER MAJOR RESPIRATORY CONDITION OR MAJOR ANOMALY</t>
  </si>
  <si>
    <t>NEONATE BIRTH WEIGHT 1000-1249 GRAMS WITH OR WITHOUT SIGNIFICANT CONDITION</t>
  </si>
  <si>
    <t>NEONATE BIRTH WEIGHT 1250-1499 GRAMS WITH RESPIRATORY DISTRESS SYNDROME OR OTHER MAJOR RESPIRATORY CONDITION OR MAJOR ANOMALY</t>
  </si>
  <si>
    <t>NEONATE BIRTH WEIGHT 1250-1499 GRAMS WITH OR WITHOUT SIGNIFICANT CONDITION</t>
  </si>
  <si>
    <t>NEONATE BIRTH WEIGHT 1500-2499 GRAMS WITH MAJOR PROCEDURE</t>
  </si>
  <si>
    <t>NEONATE BIRTH WEIGHT 1500-1999 GRAMS WITH MAJOR ANOMALY</t>
  </si>
  <si>
    <t>NEONATE BIRTH WEIGHT 1500-1999 GRAMS WITH RESPIRATORY DISTRESS SYNDROME OR OTHER MAJOR RESPIRATORY CONDITION</t>
  </si>
  <si>
    <t>NEONATE BIRTH WEIGHT 1500-1999 GRAMS WITH CONGENITAL OR PERINATAL INFECTION</t>
  </si>
  <si>
    <t>NEONATE BIRTH WEIGHT 1500-1999 GRAMS WITH OR WITHOUT OTHER SIGNIFICANT CONDITION</t>
  </si>
  <si>
    <t>NEONATE BIRTH WEIGHT 2000-2499 GRAMS WITH MAJOR ANOMALY</t>
  </si>
  <si>
    <t>NEONATE BIRTH WEIGHT 2000-2499 GRAMS WITH RESPIRATORY DISTRESS SYNDROME OR OTHER MAJOR RESPIRATORY CONDITION</t>
  </si>
  <si>
    <t>NEONATE BIRTH WEIGHT 2000-2499 GRAMS WITH CONGENITAL OR PERINATAL INFECTION</t>
  </si>
  <si>
    <t>NEONATE BIRTH WEIGHT 2000-2499 GRAMS WITH OTHER SIGNIFICANT CONDITION</t>
  </si>
  <si>
    <t>NEONATE BIRTH WEIGHT 2000-2499 GRAMS, NORMAL NEWBORN OR NEONATE WITH OTHER PROBLEM</t>
  </si>
  <si>
    <t>NEONATE BIRTH WEIGHT &gt; 2499 GRAMS WITH MAJOR CARDIOVASCULAR PROCEDURE</t>
  </si>
  <si>
    <t>NEONATE BIRTH WEIGHT &gt; 2499 GRAMS WITH OTHER MAJOR PROCEDURE</t>
  </si>
  <si>
    <t>NEONATE BIRTH WEIGHT &gt; 2499 GRAMS WITH MAJOR ANOMALY</t>
  </si>
  <si>
    <t>NEONATE BIRTH WEIGHT &gt; 2499 GRAMS WITH RESPIRATORY DISTRESS SYNDROME OR OTHER MAJOR RESPIRATORY CONDITION</t>
  </si>
  <si>
    <t>NEONATE BIRTH WEIGHT &gt; 2499 GRAMS WITH CONGENITAL OR PERINATAL INFECTION</t>
  </si>
  <si>
    <t>NEONATE BIRTH WEIGHT &gt; 2499 GRAMS WITH OTHER SIGNIFICANT CONDITION</t>
  </si>
  <si>
    <t>NEONATE BIRTH WEIGHT &gt; 2499 GRAMS, NORMAL NEWBORN OR NEONATE WITH OTHER PROBLEM</t>
  </si>
  <si>
    <t>OTHER PROCEDURES OF BLOOD AND BLOOD-FORMING ORGANS</t>
  </si>
  <si>
    <t>MAJOR HEMATOLOGIC OR IMMUNOLOGIC DIAGNOSES EXCEPT SICKLE CELL CRISIS AND COAGULATION</t>
  </si>
  <si>
    <t>COAGULATION AND PLATELET DISORDERS</t>
  </si>
  <si>
    <t>SICKLE CELL ANEMIA CRISIS</t>
  </si>
  <si>
    <t>OTHER ANEMIA AND DISORDERS OF BLOOD AND BLOOD-FORMING ORGANS</t>
  </si>
  <si>
    <t>MAJOR O.R. PROCEDURES FOR LYMPHATIC, HEMATOPOIETIC OR OTHER NEOPLASMS</t>
  </si>
  <si>
    <t>ACUTE LEUKEMIA</t>
  </si>
  <si>
    <t>LYMPHOMA, MYELOMA AND NON-ACUTE LEUKEMIA</t>
  </si>
  <si>
    <t>RADIOTHERAPY</t>
  </si>
  <si>
    <t>LYMPHATIC AND OTHER MALIGNANCIES AND NEOPLASMS OF UNCERTAIN BEHAVIOR</t>
  </si>
  <si>
    <t>CHEMOTHERAPY FOR ACUTE LEUKEMIA</t>
  </si>
  <si>
    <t>OTHER CHEMOTHERAPY</t>
  </si>
  <si>
    <t>INFECTIOUS AND PARASITIC DISEASES INCLUDING HIV WITH O.R. PROCEDURE</t>
  </si>
  <si>
    <t>POST-OPERATIVE, POST-TRAUMA, OTHER DEVICE INFECTIONS WITH O.R. PROCEDURE</t>
  </si>
  <si>
    <t>SEPTICEMIA AND DISSEMINATED INFECTIONS</t>
  </si>
  <si>
    <t>POST-OPERATIVE, POST-TRAUMATIC, OTHER DEVICE INFECTIONS</t>
  </si>
  <si>
    <t>FEVER AND INFLAMMATORY CONDITIONS</t>
  </si>
  <si>
    <t>VIRAL ILLNESS</t>
  </si>
  <si>
    <t>OTHER INFECTIOUS AND PARASITIC DISEASES</t>
  </si>
  <si>
    <t>MENTAL ILLNESS DIAGNOSIS WITH O.R. PROCEDURE</t>
  </si>
  <si>
    <t>SCHIZOPHRENIA</t>
  </si>
  <si>
    <t>MAJOR DEPRESSIVE DISORDERS AND OTHER OR UNSPECIFIED PSYCHOSES</t>
  </si>
  <si>
    <t>DISORDERS OF PERSONALITY AND IMPULSE CONTROL</t>
  </si>
  <si>
    <t>BIPOLAR DISORDERS</t>
  </si>
  <si>
    <t>DEPRESSION EXCEPT MAJOR DEPRESSIVE DISORDER</t>
  </si>
  <si>
    <t>ADJUSTMENT DISORDERS AND NEUROSES EXCEPT DEPRESSIVE DIAGNOSES</t>
  </si>
  <si>
    <t>ACUTE ANXIETY AND DELIRIUM STATES</t>
  </si>
  <si>
    <t>ORGANIC MENTAL HEALTH DISTURBANCES</t>
  </si>
  <si>
    <t>BEHAVIORAL DISORDERS</t>
  </si>
  <si>
    <t>EATING DISORDERS</t>
  </si>
  <si>
    <t>OTHER MENTAL HEALTH DISORDERS</t>
  </si>
  <si>
    <t>DRUG AND ALCOHOL ABUSE OR DEPENDENCE, LEFT AGAINST MEDICAL ADVICE</t>
  </si>
  <si>
    <t>ALCOHOL AND DRUG DEPENDENCE WITH REHABILITATION AND/OR DETOXIFICATION THERAPY</t>
  </si>
  <si>
    <t>OPIOID ABUSE AND DEPENDENCE</t>
  </si>
  <si>
    <t>COCAINE ABUSE AND DEPENDENCE</t>
  </si>
  <si>
    <t>ALCOHOL ABUSE AND DEPENDENCE</t>
  </si>
  <si>
    <t>OTHER DRUG ABUSE AND DEPENDENCE</t>
  </si>
  <si>
    <t>EXTENSIVE O.R. PROCEDURES FOR OTHER COMPLICATIONS OF TREATMENT</t>
  </si>
  <si>
    <t>MODERATELY EXTENSIVE O.R. PROCEDURES FOR OTHER COMPLICATIONS OF TREATMENT</t>
  </si>
  <si>
    <t>NON-EXTENSIVE O.R. PROCEDURES FOR OTHER COMPLICATIONS OF TREATMENT</t>
  </si>
  <si>
    <t>HEMORRHAGE OR HEMATOMA DUE TO COMPLICATION</t>
  </si>
  <si>
    <t>ALLERGIC REACTIONS</t>
  </si>
  <si>
    <t>POISONING OF MEDICINAL AGENTS</t>
  </si>
  <si>
    <t>OTHER COMPLICATIONS OF TREATMENT</t>
  </si>
  <si>
    <t>OTHER INJURY, POISONING AND TOXIC EFFECT DIAGNOSES</t>
  </si>
  <si>
    <t>TOXIC EFFECTS OF NON-MEDICINAL SUBSTANCES</t>
  </si>
  <si>
    <t>INTENTIONAL SELF-HARM AND ATTEMPTED SUICIDE</t>
  </si>
  <si>
    <t>EXTENSIVE THIRD DEGREE BURNS WITH SKIN GRAFT</t>
  </si>
  <si>
    <t>BURNS WITH SKIN GRAFT EXCEPT EXTENSIVE THIRD DEGREE BURNS</t>
  </si>
  <si>
    <t>EXTENSIVE THIRD DEGREE BURNS WITHOUT SKIN GRAFT</t>
  </si>
  <si>
    <t>PARTIAL THICKNESS BURNS WITHOUT SKIN GRAFT</t>
  </si>
  <si>
    <t>PROCEDURE WITH DIAGNOSIS OF REHABILITATION, AFTERCARE OR OTHER CONTACT WITH HEALTH SERVICES</t>
  </si>
  <si>
    <t>REHABILITATION</t>
  </si>
  <si>
    <t>SIGNS, SYMPTOMS AND OTHER FACTORS INFLUENCING HEALTH STATUS</t>
  </si>
  <si>
    <t>OTHER AFTERCARE AND CONVALESCENCE</t>
  </si>
  <si>
    <t>NEONATAL AFTERCARE</t>
  </si>
  <si>
    <t>HIV WITH MULTIPLE MAJOR HIV RELATED CONDITIONS</t>
  </si>
  <si>
    <t>HIV WITH MAJOR HIV RELATED CONDITION</t>
  </si>
  <si>
    <t>HIV WITH MULTIPLE SIGNIFICANT HIV RELATED CONDITIONS</t>
  </si>
  <si>
    <t>HIV WITH ONE SIGNIFICANT HIV CONDITION OR WITHOUT SIGNIFICANT RELATED CONDITIONS</t>
  </si>
  <si>
    <t>CRANIOTOMY FOR MULTIPLE SIGNIFICANT TRAUMA</t>
  </si>
  <si>
    <t>EXTENSIVE ABDOMINAL OR THORACIC PROCEDURES FOR MULTIPLE SIGNIFICANT TRAUMA</t>
  </si>
  <si>
    <t>MUSCULOSKELETAL AND OTHER PROCEDURES FOR MULTIPLE SIGNIFICANT TRAUMA</t>
  </si>
  <si>
    <t>MULTIPLE SIGNIFICANT TRAUMA WITHOUT O.R. PROCEDURE</t>
  </si>
  <si>
    <t>EXTENSIVE O.R. PROCEDURE UNRELATED TO PRINCIPAL DIAGNOSIS</t>
  </si>
  <si>
    <t>MODERATELY EXTENSIVE O.R. PROCEDURE UNRELATED TO PRINCIPAL DIAGNOSIS</t>
  </si>
  <si>
    <t>NON-EXTENSIVE O.R. PROCEDURE UNRELATED TO PRINCIPAL DIAGNOSIS</t>
  </si>
  <si>
    <t>PRINCIPAL DIAGNOSIS INVALID AS DISCHARGE DIAGNOSIS</t>
  </si>
  <si>
    <t>UNGROUPABLE</t>
  </si>
  <si>
    <t>Transplant</t>
  </si>
  <si>
    <t>Med/Surg</t>
  </si>
  <si>
    <t>Cardiovascular</t>
  </si>
  <si>
    <t>Oncology</t>
  </si>
  <si>
    <t>Neonate</t>
  </si>
  <si>
    <t>MH/SA</t>
  </si>
  <si>
    <t>Rehab</t>
  </si>
  <si>
    <t>Ungroupable</t>
  </si>
  <si>
    <t>Recentering Factor</t>
  </si>
  <si>
    <t>Policy Adjustor</t>
  </si>
  <si>
    <t>Obstetrics</t>
  </si>
  <si>
    <t>Normal newborn</t>
  </si>
  <si>
    <t>Notes:</t>
  </si>
  <si>
    <t>NPI</t>
  </si>
  <si>
    <t>Medicare Number</t>
  </si>
  <si>
    <t>State</t>
  </si>
  <si>
    <t>Hospital Type</t>
  </si>
  <si>
    <t>Statewide/ OOS Base Rate</t>
  </si>
  <si>
    <t>Hospital-Level Policy Adjustor</t>
  </si>
  <si>
    <t>Hospital-Level Policy Adjustor Type</t>
  </si>
  <si>
    <t>1023079092</t>
  </si>
  <si>
    <t>132001</t>
  </si>
  <si>
    <t>460010</t>
  </si>
  <si>
    <t>Intermountain Medical Center</t>
  </si>
  <si>
    <t>500064</t>
  </si>
  <si>
    <t>Harborview Medical Center</t>
  </si>
  <si>
    <t>1104824739</t>
  </si>
  <si>
    <t>130066</t>
  </si>
  <si>
    <t>Northwest Specialty Hospital</t>
  </si>
  <si>
    <t>1144262114</t>
  </si>
  <si>
    <t>130028</t>
  </si>
  <si>
    <t>Portneuf Medical Center</t>
  </si>
  <si>
    <t>500054</t>
  </si>
  <si>
    <t>1164469870</t>
  </si>
  <si>
    <t>130002</t>
  </si>
  <si>
    <t>1164858411</t>
  </si>
  <si>
    <t>133027</t>
  </si>
  <si>
    <t>503300</t>
  </si>
  <si>
    <t>1205975851</t>
  </si>
  <si>
    <t>130003</t>
  </si>
  <si>
    <t>St Joseph Regional Medical Center</t>
  </si>
  <si>
    <t>1225082209</t>
  </si>
  <si>
    <t>130018</t>
  </si>
  <si>
    <t>1225090954</t>
  </si>
  <si>
    <t>463301</t>
  </si>
  <si>
    <t>1285833343</t>
  </si>
  <si>
    <t>1295777274</t>
  </si>
  <si>
    <t>130007</t>
  </si>
  <si>
    <t>St Alphonsus Regional Medical Center</t>
  </si>
  <si>
    <t>500008</t>
  </si>
  <si>
    <t>University of WA Medical Center</t>
  </si>
  <si>
    <t>500044</t>
  </si>
  <si>
    <t>1437620358</t>
  </si>
  <si>
    <t>134009</t>
  </si>
  <si>
    <t>460009</t>
  </si>
  <si>
    <t>1639514094</t>
  </si>
  <si>
    <t>132002</t>
  </si>
  <si>
    <t>Vibra Hospital of Boise</t>
  </si>
  <si>
    <t>1659371870</t>
  </si>
  <si>
    <t>130013</t>
  </si>
  <si>
    <t>1669462362</t>
  </si>
  <si>
    <t>130065</t>
  </si>
  <si>
    <t>1730505199</t>
  </si>
  <si>
    <t>130006</t>
  </si>
  <si>
    <t>St Lukes Regional Medical Center</t>
  </si>
  <si>
    <t>1770586794</t>
  </si>
  <si>
    <t>1770687857</t>
  </si>
  <si>
    <t>1790751055</t>
  </si>
  <si>
    <t>1831590660</t>
  </si>
  <si>
    <t>130071</t>
  </si>
  <si>
    <t>1851371959</t>
  </si>
  <si>
    <t>130067</t>
  </si>
  <si>
    <t>1891732905</t>
  </si>
  <si>
    <t>130014</t>
  </si>
  <si>
    <t>West Valley Medical Center</t>
  </si>
  <si>
    <t>1932154705</t>
  </si>
  <si>
    <t>1992736649</t>
  </si>
  <si>
    <t>1992747570</t>
  </si>
  <si>
    <t>130025</t>
  </si>
  <si>
    <t>Madison Memorial Hospital</t>
  </si>
  <si>
    <t>1992798409</t>
  </si>
  <si>
    <t>130049</t>
  </si>
  <si>
    <t>Kootenai Health</t>
  </si>
  <si>
    <t>Provider Name</t>
  </si>
  <si>
    <t>ID</t>
  </si>
  <si>
    <t>UT</t>
  </si>
  <si>
    <t>WA</t>
  </si>
  <si>
    <t>Lifeways Hospital</t>
  </si>
  <si>
    <t>Psych</t>
  </si>
  <si>
    <t>LTAC</t>
  </si>
  <si>
    <t>-</t>
  </si>
  <si>
    <t>Providence Sacred Heart Medical Center</t>
  </si>
  <si>
    <t>Other Out-of-State</t>
  </si>
  <si>
    <t>OOS</t>
  </si>
  <si>
    <t>Other Idaho Hospital</t>
  </si>
  <si>
    <t>Hospital Information</t>
  </si>
  <si>
    <t>Avg. Length of Stay</t>
  </si>
  <si>
    <t>Effective Date</t>
  </si>
  <si>
    <t>End Date</t>
  </si>
  <si>
    <t>99/99/9999</t>
  </si>
  <si>
    <t>User Input</t>
  </si>
  <si>
    <t>Hospital (Select from Dropdown)</t>
  </si>
  <si>
    <t>Discharge Status Code (Select from Dropdown)</t>
  </si>
  <si>
    <t>Severity of Illness Level (Select from Dropdown)</t>
  </si>
  <si>
    <t>Recentered Relative Weight</t>
  </si>
  <si>
    <t>Service Category</t>
  </si>
  <si>
    <t>Service Category Policy Adjustor</t>
  </si>
  <si>
    <t>Relative Weight for Payment Calculation</t>
  </si>
  <si>
    <t>DRG Information</t>
  </si>
  <si>
    <t>Item</t>
  </si>
  <si>
    <t>Value</t>
  </si>
  <si>
    <t>Medicare ID</t>
  </si>
  <si>
    <t>Unadjusted Statewide/OOS Base Rate</t>
  </si>
  <si>
    <t>Eastern Idaho Regional Medical Center</t>
  </si>
  <si>
    <t>Eastern Idaho Regional Medical Center - 1225082209</t>
  </si>
  <si>
    <t>Kootenai Health - 1992798409</t>
  </si>
  <si>
    <t>Lifeways Hospital - 1437620358</t>
  </si>
  <si>
    <t>Madison Memorial Hospital - 1992747570</t>
  </si>
  <si>
    <t>Northwest Specialty Hospital - 1104824739</t>
  </si>
  <si>
    <t>Portneuf Medical Center - 1144262114</t>
  </si>
  <si>
    <t>Portneuf Medical Center - 1295777274</t>
  </si>
  <si>
    <t>Portneuf Medical Center - 1790751055</t>
  </si>
  <si>
    <t>St Alphonsus Regional Medical Center - 1770687857</t>
  </si>
  <si>
    <t>St Alphonsus Regional Medical Center - 1992736649</t>
  </si>
  <si>
    <t>St Joseph Regional Medical Center - 1205975851</t>
  </si>
  <si>
    <t>St Joseph Regional Medical Center - 1225090954</t>
  </si>
  <si>
    <t>St Lukes Regional Medical Center - 1730505199</t>
  </si>
  <si>
    <t>St Lukes Regional Medical Center - 1770586794</t>
  </si>
  <si>
    <t>Vibra Hospital of Boise - 1639514094</t>
  </si>
  <si>
    <t>West Valley Medical Center - 1891732905</t>
  </si>
  <si>
    <t>Total Charges (Enter)</t>
  </si>
  <si>
    <t>Age Policy Adjustor</t>
  </si>
  <si>
    <t>Base Payment</t>
  </si>
  <si>
    <t>Patient Age (Enter)</t>
  </si>
  <si>
    <t>Transfer Adjustment</t>
  </si>
  <si>
    <t>Subject to Transfer Adjustment</t>
  </si>
  <si>
    <t>Transfer-Adjusted Base Payment</t>
  </si>
  <si>
    <t>Outlier Payment</t>
  </si>
  <si>
    <t>Does Claim Qualify for Outlier Payment?</t>
  </si>
  <si>
    <t>DRG Base Payment</t>
  </si>
  <si>
    <t>Charges</t>
  </si>
  <si>
    <t>Provider Dropdown</t>
  </si>
  <si>
    <t>DRG Dropdown</t>
  </si>
  <si>
    <t>001</t>
  </si>
  <si>
    <t>002</t>
  </si>
  <si>
    <t>004</t>
  </si>
  <si>
    <t>005</t>
  </si>
  <si>
    <t>006</t>
  </si>
  <si>
    <t>007</t>
  </si>
  <si>
    <t>008</t>
  </si>
  <si>
    <t>009</t>
  </si>
  <si>
    <t>020</t>
  </si>
  <si>
    <t>021</t>
  </si>
  <si>
    <t>022</t>
  </si>
  <si>
    <t>023</t>
  </si>
  <si>
    <t>024</t>
  </si>
  <si>
    <t>026</t>
  </si>
  <si>
    <t>027</t>
  </si>
  <si>
    <t>029</t>
  </si>
  <si>
    <t>030</t>
  </si>
  <si>
    <t>040</t>
  </si>
  <si>
    <t>041</t>
  </si>
  <si>
    <t>042</t>
  </si>
  <si>
    <t>043</t>
  </si>
  <si>
    <t>044</t>
  </si>
  <si>
    <t>045</t>
  </si>
  <si>
    <t>046</t>
  </si>
  <si>
    <t>047</t>
  </si>
  <si>
    <t>048</t>
  </si>
  <si>
    <t>049</t>
  </si>
  <si>
    <t>050</t>
  </si>
  <si>
    <t>051</t>
  </si>
  <si>
    <t>052</t>
  </si>
  <si>
    <t>053</t>
  </si>
  <si>
    <t>054</t>
  </si>
  <si>
    <t>055</t>
  </si>
  <si>
    <t>056</t>
  </si>
  <si>
    <t>057</t>
  </si>
  <si>
    <t>058</t>
  </si>
  <si>
    <t>059</t>
  </si>
  <si>
    <t>073</t>
  </si>
  <si>
    <t>082</t>
  </si>
  <si>
    <t>089</t>
  </si>
  <si>
    <t>091</t>
  </si>
  <si>
    <t>092</t>
  </si>
  <si>
    <t>095</t>
  </si>
  <si>
    <t>097</t>
  </si>
  <si>
    <t>098</t>
  </si>
  <si>
    <t>110</t>
  </si>
  <si>
    <t>111</t>
  </si>
  <si>
    <t>113</t>
  </si>
  <si>
    <t>114</t>
  </si>
  <si>
    <t>115</t>
  </si>
  <si>
    <t>120</t>
  </si>
  <si>
    <t>121</t>
  </si>
  <si>
    <t>130</t>
  </si>
  <si>
    <t>131</t>
  </si>
  <si>
    <t>132</t>
  </si>
  <si>
    <t>133</t>
  </si>
  <si>
    <t>134</t>
  </si>
  <si>
    <t>135</t>
  </si>
  <si>
    <t>136</t>
  </si>
  <si>
    <t>137</t>
  </si>
  <si>
    <t>138</t>
  </si>
  <si>
    <t>139</t>
  </si>
  <si>
    <t>140</t>
  </si>
  <si>
    <t>141</t>
  </si>
  <si>
    <t>142</t>
  </si>
  <si>
    <t>143</t>
  </si>
  <si>
    <t>144</t>
  </si>
  <si>
    <t>145</t>
  </si>
  <si>
    <t>160</t>
  </si>
  <si>
    <t>161</t>
  </si>
  <si>
    <t>162</t>
  </si>
  <si>
    <t>163</t>
  </si>
  <si>
    <t>165</t>
  </si>
  <si>
    <t>166</t>
  </si>
  <si>
    <t>167</t>
  </si>
  <si>
    <t>169</t>
  </si>
  <si>
    <t>170</t>
  </si>
  <si>
    <t>171</t>
  </si>
  <si>
    <t>174</t>
  </si>
  <si>
    <t>175</t>
  </si>
  <si>
    <t>176</t>
  </si>
  <si>
    <t>177</t>
  </si>
  <si>
    <t>178</t>
  </si>
  <si>
    <t>179</t>
  </si>
  <si>
    <t>180</t>
  </si>
  <si>
    <t>181</t>
  </si>
  <si>
    <t>182</t>
  </si>
  <si>
    <t>183</t>
  </si>
  <si>
    <t>190</t>
  </si>
  <si>
    <t>191</t>
  </si>
  <si>
    <t>192</t>
  </si>
  <si>
    <t>193</t>
  </si>
  <si>
    <t>194</t>
  </si>
  <si>
    <t>196</t>
  </si>
  <si>
    <t>197</t>
  </si>
  <si>
    <t>198</t>
  </si>
  <si>
    <t>199</t>
  </si>
  <si>
    <t>200</t>
  </si>
  <si>
    <t>201</t>
  </si>
  <si>
    <t>203</t>
  </si>
  <si>
    <t>204</t>
  </si>
  <si>
    <t>205</t>
  </si>
  <si>
    <t>206</t>
  </si>
  <si>
    <t>207</t>
  </si>
  <si>
    <t>220</t>
  </si>
  <si>
    <t>222</t>
  </si>
  <si>
    <t>223</t>
  </si>
  <si>
    <t>224</t>
  </si>
  <si>
    <t>226</t>
  </si>
  <si>
    <t>227</t>
  </si>
  <si>
    <t>228</t>
  </si>
  <si>
    <t>229</t>
  </si>
  <si>
    <t>230</t>
  </si>
  <si>
    <t>231</t>
  </si>
  <si>
    <t>232</t>
  </si>
  <si>
    <t>233</t>
  </si>
  <si>
    <t>234</t>
  </si>
  <si>
    <t>240</t>
  </si>
  <si>
    <t>241</t>
  </si>
  <si>
    <t>242</t>
  </si>
  <si>
    <t>243</t>
  </si>
  <si>
    <t>244</t>
  </si>
  <si>
    <t>245</t>
  </si>
  <si>
    <t>246</t>
  </si>
  <si>
    <t>247</t>
  </si>
  <si>
    <t>248</t>
  </si>
  <si>
    <t>249</t>
  </si>
  <si>
    <t>251</t>
  </si>
  <si>
    <t>252</t>
  </si>
  <si>
    <t>253</t>
  </si>
  <si>
    <t>254</t>
  </si>
  <si>
    <t>260</t>
  </si>
  <si>
    <t>261</t>
  </si>
  <si>
    <t>263</t>
  </si>
  <si>
    <t>264</t>
  </si>
  <si>
    <t>279</t>
  </si>
  <si>
    <t>280</t>
  </si>
  <si>
    <t>281</t>
  </si>
  <si>
    <t>282</t>
  </si>
  <si>
    <t>283</t>
  </si>
  <si>
    <t>284</t>
  </si>
  <si>
    <t>303</t>
  </si>
  <si>
    <t>304</t>
  </si>
  <si>
    <t>305</t>
  </si>
  <si>
    <t>308</t>
  </si>
  <si>
    <t>309</t>
  </si>
  <si>
    <t>310</t>
  </si>
  <si>
    <t>312</t>
  </si>
  <si>
    <t>313</t>
  </si>
  <si>
    <t>314</t>
  </si>
  <si>
    <t>315</t>
  </si>
  <si>
    <t>316</t>
  </si>
  <si>
    <t>317</t>
  </si>
  <si>
    <t>320</t>
  </si>
  <si>
    <t>321</t>
  </si>
  <si>
    <t>322</t>
  </si>
  <si>
    <t>323</t>
  </si>
  <si>
    <t>324</t>
  </si>
  <si>
    <t>325</t>
  </si>
  <si>
    <t>326</t>
  </si>
  <si>
    <t>340</t>
  </si>
  <si>
    <t>341</t>
  </si>
  <si>
    <t>342</t>
  </si>
  <si>
    <t>343</t>
  </si>
  <si>
    <t>344</t>
  </si>
  <si>
    <t>346</t>
  </si>
  <si>
    <t>347</t>
  </si>
  <si>
    <t>349</t>
  </si>
  <si>
    <t>351</t>
  </si>
  <si>
    <t>361</t>
  </si>
  <si>
    <t>362</t>
  </si>
  <si>
    <t>363</t>
  </si>
  <si>
    <t>364</t>
  </si>
  <si>
    <t>380</t>
  </si>
  <si>
    <t>381</t>
  </si>
  <si>
    <t>382</t>
  </si>
  <si>
    <t>383</t>
  </si>
  <si>
    <t>384</t>
  </si>
  <si>
    <t>385</t>
  </si>
  <si>
    <t>401</t>
  </si>
  <si>
    <t>403</t>
  </si>
  <si>
    <t>404</t>
  </si>
  <si>
    <t>405</t>
  </si>
  <si>
    <t>420</t>
  </si>
  <si>
    <t>421</t>
  </si>
  <si>
    <t>422</t>
  </si>
  <si>
    <t>423</t>
  </si>
  <si>
    <t>424</t>
  </si>
  <si>
    <t>425</t>
  </si>
  <si>
    <t>426</t>
  </si>
  <si>
    <t>427</t>
  </si>
  <si>
    <t>440</t>
  </si>
  <si>
    <t>441</t>
  </si>
  <si>
    <t>442</t>
  </si>
  <si>
    <t>443</t>
  </si>
  <si>
    <t>444</t>
  </si>
  <si>
    <t>445</t>
  </si>
  <si>
    <t>446</t>
  </si>
  <si>
    <t>447</t>
  </si>
  <si>
    <t>461</t>
  </si>
  <si>
    <t>462</t>
  </si>
  <si>
    <t>463</t>
  </si>
  <si>
    <t>465</t>
  </si>
  <si>
    <t>466</t>
  </si>
  <si>
    <t>468</t>
  </si>
  <si>
    <t>469</t>
  </si>
  <si>
    <t>470</t>
  </si>
  <si>
    <t>480</t>
  </si>
  <si>
    <t>482</t>
  </si>
  <si>
    <t>483</t>
  </si>
  <si>
    <t>484</t>
  </si>
  <si>
    <t>500</t>
  </si>
  <si>
    <t>501</t>
  </si>
  <si>
    <t>510</t>
  </si>
  <si>
    <t>511</t>
  </si>
  <si>
    <t>512</t>
  </si>
  <si>
    <t>513</t>
  </si>
  <si>
    <t>514</t>
  </si>
  <si>
    <t>517</t>
  </si>
  <si>
    <t>518</t>
  </si>
  <si>
    <t>519</t>
  </si>
  <si>
    <t>530</t>
  </si>
  <si>
    <t>531</t>
  </si>
  <si>
    <t>532</t>
  </si>
  <si>
    <t>539</t>
  </si>
  <si>
    <t>540</t>
  </si>
  <si>
    <t>541</t>
  </si>
  <si>
    <t>542</t>
  </si>
  <si>
    <t>543</t>
  </si>
  <si>
    <t>547</t>
  </si>
  <si>
    <t>548</t>
  </si>
  <si>
    <t>560</t>
  </si>
  <si>
    <t>561</t>
  </si>
  <si>
    <t>564</t>
  </si>
  <si>
    <t>566</t>
  </si>
  <si>
    <t>580</t>
  </si>
  <si>
    <t>581</t>
  </si>
  <si>
    <t>583</t>
  </si>
  <si>
    <t>588</t>
  </si>
  <si>
    <t>589</t>
  </si>
  <si>
    <t>591</t>
  </si>
  <si>
    <t>593</t>
  </si>
  <si>
    <t>602</t>
  </si>
  <si>
    <t>603</t>
  </si>
  <si>
    <t>607</t>
  </si>
  <si>
    <t>608</t>
  </si>
  <si>
    <t>609</t>
  </si>
  <si>
    <t>611</t>
  </si>
  <si>
    <t>612</t>
  </si>
  <si>
    <t>613</t>
  </si>
  <si>
    <t>614</t>
  </si>
  <si>
    <t>621</t>
  </si>
  <si>
    <t>622</t>
  </si>
  <si>
    <t>623</t>
  </si>
  <si>
    <t>625</t>
  </si>
  <si>
    <t>626</t>
  </si>
  <si>
    <t>630</t>
  </si>
  <si>
    <t>631</t>
  </si>
  <si>
    <t>633</t>
  </si>
  <si>
    <t>634</t>
  </si>
  <si>
    <t>636</t>
  </si>
  <si>
    <t>639</t>
  </si>
  <si>
    <t>640</t>
  </si>
  <si>
    <t>650</t>
  </si>
  <si>
    <t>651</t>
  </si>
  <si>
    <t>660</t>
  </si>
  <si>
    <t>661</t>
  </si>
  <si>
    <t>662</t>
  </si>
  <si>
    <t>663</t>
  </si>
  <si>
    <t>680</t>
  </si>
  <si>
    <t>681</t>
  </si>
  <si>
    <t>690</t>
  </si>
  <si>
    <t>691</t>
  </si>
  <si>
    <t>692</t>
  </si>
  <si>
    <t>694</t>
  </si>
  <si>
    <t>695</t>
  </si>
  <si>
    <t>696</t>
  </si>
  <si>
    <t>710</t>
  </si>
  <si>
    <t>711</t>
  </si>
  <si>
    <t>720</t>
  </si>
  <si>
    <t>721</t>
  </si>
  <si>
    <t>722</t>
  </si>
  <si>
    <t>723</t>
  </si>
  <si>
    <t>724</t>
  </si>
  <si>
    <t>740</t>
  </si>
  <si>
    <t>750</t>
  </si>
  <si>
    <t>751</t>
  </si>
  <si>
    <t>752</t>
  </si>
  <si>
    <t>753</t>
  </si>
  <si>
    <t>754</t>
  </si>
  <si>
    <t>755</t>
  </si>
  <si>
    <t>756</t>
  </si>
  <si>
    <t>757</t>
  </si>
  <si>
    <t>758</t>
  </si>
  <si>
    <t>759</t>
  </si>
  <si>
    <t>760</t>
  </si>
  <si>
    <t>770</t>
  </si>
  <si>
    <t>772</t>
  </si>
  <si>
    <t>773</t>
  </si>
  <si>
    <t>774</t>
  </si>
  <si>
    <t>775</t>
  </si>
  <si>
    <t>776</t>
  </si>
  <si>
    <t>792</t>
  </si>
  <si>
    <t>793</t>
  </si>
  <si>
    <t>794</t>
  </si>
  <si>
    <t>810</t>
  </si>
  <si>
    <t>811</t>
  </si>
  <si>
    <t>812</t>
  </si>
  <si>
    <t>813</t>
  </si>
  <si>
    <t>815</t>
  </si>
  <si>
    <t>816</t>
  </si>
  <si>
    <t>817</t>
  </si>
  <si>
    <t>841</t>
  </si>
  <si>
    <t>842</t>
  </si>
  <si>
    <t>843</t>
  </si>
  <si>
    <t>844</t>
  </si>
  <si>
    <t>850</t>
  </si>
  <si>
    <t>860</t>
  </si>
  <si>
    <t>861</t>
  </si>
  <si>
    <t>862</t>
  </si>
  <si>
    <t>863</t>
  </si>
  <si>
    <t>890</t>
  </si>
  <si>
    <t>892</t>
  </si>
  <si>
    <t>893</t>
  </si>
  <si>
    <t>894</t>
  </si>
  <si>
    <t>910</t>
  </si>
  <si>
    <t>911</t>
  </si>
  <si>
    <t>912</t>
  </si>
  <si>
    <t>930</t>
  </si>
  <si>
    <t>950</t>
  </si>
  <si>
    <t>951</t>
  </si>
  <si>
    <t>952</t>
  </si>
  <si>
    <t>955</t>
  </si>
  <si>
    <t>956</t>
  </si>
  <si>
    <t>SOI Dropdown</t>
  </si>
  <si>
    <t>0</t>
  </si>
  <si>
    <t>1</t>
  </si>
  <si>
    <t>2</t>
  </si>
  <si>
    <t>3</t>
  </si>
  <si>
    <t>4</t>
  </si>
  <si>
    <t>Discharge Status Code</t>
  </si>
  <si>
    <t>Discharge Status Code Description</t>
  </si>
  <si>
    <t>01</t>
  </si>
  <si>
    <t>02</t>
  </si>
  <si>
    <t>03</t>
  </si>
  <si>
    <t>04</t>
  </si>
  <si>
    <t>05</t>
  </si>
  <si>
    <t>06</t>
  </si>
  <si>
    <t>07</t>
  </si>
  <si>
    <t>09</t>
  </si>
  <si>
    <t>20</t>
  </si>
  <si>
    <t>21</t>
  </si>
  <si>
    <t>30</t>
  </si>
  <si>
    <t>40</t>
  </si>
  <si>
    <t>41</t>
  </si>
  <si>
    <t>42</t>
  </si>
  <si>
    <t>43</t>
  </si>
  <si>
    <t>50</t>
  </si>
  <si>
    <t>51</t>
  </si>
  <si>
    <t>61</t>
  </si>
  <si>
    <t>62</t>
  </si>
  <si>
    <t>63</t>
  </si>
  <si>
    <t>64</t>
  </si>
  <si>
    <t>65</t>
  </si>
  <si>
    <t>66</t>
  </si>
  <si>
    <t>69</t>
  </si>
  <si>
    <t>70</t>
  </si>
  <si>
    <t>81</t>
  </si>
  <si>
    <t>82</t>
  </si>
  <si>
    <t>83</t>
  </si>
  <si>
    <t>84</t>
  </si>
  <si>
    <t>85</t>
  </si>
  <si>
    <t>86</t>
  </si>
  <si>
    <t>87</t>
  </si>
  <si>
    <t>88</t>
  </si>
  <si>
    <t>89</t>
  </si>
  <si>
    <t>90</t>
  </si>
  <si>
    <t>91</t>
  </si>
  <si>
    <t>92</t>
  </si>
  <si>
    <t>93</t>
  </si>
  <si>
    <t>94</t>
  </si>
  <si>
    <t>95</t>
  </si>
  <si>
    <t>Discharged/transferred to short-term general hospital for inpatient care</t>
  </si>
  <si>
    <t>Discharged/transferred to a designated cancer center or children's hospital</t>
  </si>
  <si>
    <t>Discharged/transferred to an inpatient rehabilitation facility including distinct part units of a hospital</t>
  </si>
  <si>
    <t>Discharged/transferred to a long term care hospital</t>
  </si>
  <si>
    <t>Discharged/transferred to a psychiatric hospital or psychiatric distinct part unit of a hospital</t>
  </si>
  <si>
    <t>Discharged/transferred to a Critical Access Hospital (CAH)</t>
  </si>
  <si>
    <t>Discharged/transferred to a short term general hospital for inpatient care with a planned acute care hospital inpatient readmission</t>
  </si>
  <si>
    <t>Discharged/transferred to a designated cancer center or children's hospital with a planned acute care hospital inpatient readmission</t>
  </si>
  <si>
    <t>Discharged/transferred to an inpatient rehabilitation facility (IRF) including rehabilitation distinct part units of a hospital with a planned acute care hospital inpatient readmission</t>
  </si>
  <si>
    <t>Discharged/transferred to a Medicare certified long term care hospital (LTCH) with a planned acute care hospital inpatient readmission</t>
  </si>
  <si>
    <t>Discharged/transferred to a psychiatric distinct part unit of a hospital with a planned acute care hospital inpatient readmission</t>
  </si>
  <si>
    <t>Discharged/transferred to a critical access hospital (CAH) with a planned acute care hospital inpatient readmission</t>
  </si>
  <si>
    <t>Discharged to home or self care</t>
  </si>
  <si>
    <t>Discharged/transferred to SNF</t>
  </si>
  <si>
    <t>Discharged/transferred to an Intermediate Care Facility</t>
  </si>
  <si>
    <t>Discharged/transferred to home under care of organized home health service organization</t>
  </si>
  <si>
    <t>Left against medical advice or discontinued care</t>
  </si>
  <si>
    <t>Admitted as an inpatient to this hospital-only use on Medicare OP claims when services begin when those Medicare OP services are greater than 3 days prior to an admission</t>
  </si>
  <si>
    <t>Expired</t>
  </si>
  <si>
    <t>Discharges or transfers to court/law enforcement</t>
  </si>
  <si>
    <t>Still a patient or expected to return for outpatient services</t>
  </si>
  <si>
    <t>Expired at home (Hospice claims only)</t>
  </si>
  <si>
    <t>Expired in a medical facility (Hospice claims only)</t>
  </si>
  <si>
    <t>Expired - place unknown (Hospice claims only)</t>
  </si>
  <si>
    <t>Discharged/transferred to a Federal hospital Dept of Defense hospitals, VA hospitals, VA Psych unit or VA nursing facilities</t>
  </si>
  <si>
    <t>Discharged/transferred to Hospice (home)-or alternative setting</t>
  </si>
  <si>
    <t>Discharged/transferred to Hospice medical facility</t>
  </si>
  <si>
    <t>Discharged/transferred within this institution to a hospital based Medicare approved swing bed</t>
  </si>
  <si>
    <t>Discharged/transferred to a nursing facility certified under Medicaid but not certified under Medicare</t>
  </si>
  <si>
    <t>Discharged/transferred to a designated disaster alternative care site</t>
  </si>
  <si>
    <t>Discharged/transferred to another type of health care institution not defined elsewhere in the code list</t>
  </si>
  <si>
    <t>Discharged to home or self-care with a planned acute care hospital inpatient readmission</t>
  </si>
  <si>
    <t>Discharged/transferred to a skilled nursing facility (SNF) with Medicare certification with a planned acute care hospital inpatient readmission</t>
  </si>
  <si>
    <t>Discharged/transferred to a facility that provides custodial or supportive care with a planned acute care hospital inpatient readmission</t>
  </si>
  <si>
    <t>Discharged/transferred to home under care of organized home health service organization with a planned acute care hospital inpatient readmission</t>
  </si>
  <si>
    <t>Discharged/transferred to court/law enforcement with a planned acute care hospital inpatient readmission</t>
  </si>
  <si>
    <t>Discharged/transferred to a federal health care facility with a planned acute care hospital inpatient readmission</t>
  </si>
  <si>
    <t>Discharged/transferred to a hospital-based Medicare approved swing bed with a planned acute care hospital inpatient readmission</t>
  </si>
  <si>
    <t>Discharged/transferred to a nursing facility certified under Medicaid but not certified under Medicare with a planned acute care hospital inpatient readmission</t>
  </si>
  <si>
    <t>Discharged/transferred to another type of health care institution not defined elsewhere in this code list with a planned acute care hospital inpatient readmission</t>
  </si>
  <si>
    <t>Transfer</t>
  </si>
  <si>
    <t>Non-Transfer</t>
  </si>
  <si>
    <t>Transfer Dropdown</t>
  </si>
  <si>
    <t>Hospital-Level Policy Adjustor Value</t>
  </si>
  <si>
    <t>Unadjusted Statewide/OOS Base Rate x Hospital-Level Policy Adjustor Value (rounded to nearest dollar)</t>
  </si>
  <si>
    <t>Recentered Relative Weight x Service Category Policy Adjustor</t>
  </si>
  <si>
    <t>Age Category</t>
  </si>
  <si>
    <t>Calculation/Comment</t>
  </si>
  <si>
    <t>Age-Based Policy Adjustors</t>
  </si>
  <si>
    <t>Adjustor</t>
  </si>
  <si>
    <t>Adult</t>
  </si>
  <si>
    <t>Pediatric</t>
  </si>
  <si>
    <t>Newborn</t>
  </si>
  <si>
    <t>Service Category Policy Adjustors</t>
  </si>
  <si>
    <t>Transfer/Non-Transfer Discharge Status Code</t>
  </si>
  <si>
    <t>Actual Length of Stay</t>
  </si>
  <si>
    <t>• Obstetrics = Obstetrics DRGs (regardless of age)
• Newborn = Neonate and Normal newborn DRGs (regardless of age)
• Pediatrics = Patient age 18 and younger
• Adult = Patient age 19 and older</t>
  </si>
  <si>
    <t>Used for charge limit (claim will not pay more than charges)</t>
  </si>
  <si>
    <t>Total DRG Payment</t>
  </si>
  <si>
    <t>DRG Payment before Charge Limit</t>
  </si>
  <si>
    <t>• If claim qualifies for Transfer Adjustment, then Transfer-Adjusted Base Payment applies.
• If claim does not qualify for Transfer Adjustment, then DRG Base Payment + Outlier Payment</t>
  </si>
  <si>
    <t>Age-Adjusted Base Rate</t>
  </si>
  <si>
    <t>Base rate x Age Policy Adjustor (rounded two decimals)</t>
  </si>
  <si>
    <t>Age Adjusted Base Rate x Relative Weight for Payment Calculation (rounded two decimals)</t>
  </si>
  <si>
    <t>Total DRG Payment:</t>
  </si>
  <si>
    <t>Overview:</t>
  </si>
  <si>
    <t>Contents:</t>
  </si>
  <si>
    <t>Transfer or Non-Transfer</t>
  </si>
  <si>
    <t>Effective Date:</t>
  </si>
  <si>
    <t>Version:</t>
  </si>
  <si>
    <t>Service Category (State Defined)</t>
  </si>
  <si>
    <t>Recentered Relative Weights</t>
  </si>
  <si>
    <t>Adjusted Relative Weight for Payment</t>
  </si>
  <si>
    <t>Estimated Cost</t>
  </si>
  <si>
    <t>Hospital CCR</t>
  </si>
  <si>
    <t>Charges x CCR (rounded two decimals)</t>
  </si>
  <si>
    <t>Estimated Gain/Loss</t>
  </si>
  <si>
    <t>If Estimated Loss is greater than Outlier Threshold then Yes, else No</t>
  </si>
  <si>
    <t>Estimated Loss Above Threshold</t>
  </si>
  <si>
    <t>Estimated Loss minus Outlier Threshold</t>
  </si>
  <si>
    <t>Outlier Threshold</t>
  </si>
  <si>
    <t>Outlier Payment Percentage</t>
  </si>
  <si>
    <t>If claim qualifies for Outlier Payment, (Estimated Loss Above Threshold x Outlier Payment Percentage), rounded two decimals</t>
  </si>
  <si>
    <t>OTHER PERIPHERAL VASCULAR AND RELATED PROCEDURES</t>
  </si>
  <si>
    <t>ANAL AND PERINEAL PROCEDURES</t>
  </si>
  <si>
    <t>VERTEBRAL AND INTERVERTEBRAL SPINAL PROCEDURES INCLUDING DISC PROCEDURES</t>
  </si>
  <si>
    <t>SPINAL FUSION AND OTHER BACK AND NECK PROCEDURES EXCEPT FOR DISC PROCEDURES</t>
  </si>
  <si>
    <t>RENAL DIALYSIS ACCESS DEVICE PROCEDURES</t>
  </si>
  <si>
    <t>Gen Acute</t>
  </si>
  <si>
    <t>St Alphonsus Med Ctr Nampa</t>
  </si>
  <si>
    <t>1114481447</t>
  </si>
  <si>
    <t>130074</t>
  </si>
  <si>
    <t>1265921456</t>
  </si>
  <si>
    <t>133028</t>
  </si>
  <si>
    <t>Saint Alphonsus Regional Rehabilitation Hospital</t>
  </si>
  <si>
    <t>Multicare Deaconess Hospital</t>
  </si>
  <si>
    <t>460004</t>
  </si>
  <si>
    <t>McKay Dee Hospital</t>
  </si>
  <si>
    <t>St Alphonsus Med Ctr Nampa - 1659371870</t>
  </si>
  <si>
    <t>Saint Alphonsus Regional Rehabilitation Hospital - 1265921456</t>
  </si>
  <si>
    <t>• If discharge status code is defined as a transfer code and Actual LOS +1 is less than Avg. LOS, then the claim qualifies for Transfer Adjustment.
• DRGs 580 and 581 are exempt from Transfer Adjustment.</t>
  </si>
  <si>
    <t>Percent Add-On</t>
  </si>
  <si>
    <t>Lesser of Charges or DRG Payment</t>
  </si>
  <si>
    <t>GME Add-On Percentage</t>
  </si>
  <si>
    <t>GME Add-On</t>
  </si>
  <si>
    <t>DRG Payment after Charge Limit</t>
  </si>
  <si>
    <t>DRG Payment after Charge Limit times GME Add-On Percentage</t>
  </si>
  <si>
    <t>Total Payment</t>
  </si>
  <si>
    <t>DRG Payment after Charge Limit plus GME Add-On</t>
  </si>
  <si>
    <t>Cost-to-Charge Ratio (CCR)</t>
  </si>
  <si>
    <t>Change History</t>
  </si>
  <si>
    <t>Length of Stay (Days) (Enter)</t>
  </si>
  <si>
    <t>In the Calculator tab, the user inputs claims information into cells B7 to B13 (orange shading), using dropdown lists or entered information as instructed. Through the use of lookups and other calculations, all other cells populate automatically. The calculator applies all necessary steps necessary to estimate payment, including relative weights, base rates, policy adjustors, transfer adjustment, outlier payment, GME add-on, and charge limit.</t>
  </si>
  <si>
    <t>Transfer-Adjusted Base Payment - Estimated Cost</t>
  </si>
  <si>
    <t>This DRG pricing calculator is intended to help the user estimate payment for inpatient stays for Idaho Medicaid beneficiaries effective for discharges on or after October 1, 2024. It is not intended to replace or supersede payments calculated by the MMIS, as the calculator does not capture all the pricing and editing complexity of the claims processing system. In cases of difference, the MMIS is correct.</t>
  </si>
  <si>
    <t>Solventum APR-DRG Pricing Calculator Instructions:</t>
  </si>
  <si>
    <t>AUTOLOGOUS BONE MARROW TRANSPLANT</t>
  </si>
  <si>
    <t>011-1</t>
  </si>
  <si>
    <t>CHIMERIC ANTIGEN RECEPTOR (CAR) T-CELL AND OTHER IMMUNOTHERAPIES</t>
  </si>
  <si>
    <t>011-2</t>
  </si>
  <si>
    <t>011-3</t>
  </si>
  <si>
    <t>011-4</t>
  </si>
  <si>
    <t>OTHER EAR, NOSE, MOUTH, THROAT, CRANIOFACIAL, AND NECK PROCEDURES</t>
  </si>
  <si>
    <t>SPLENIC PROCEDURES</t>
  </si>
  <si>
    <t>851-1</t>
  </si>
  <si>
    <t>GENDER RELATED PROCEDURES</t>
  </si>
  <si>
    <t>851-2</t>
  </si>
  <si>
    <t>851-3</t>
  </si>
  <si>
    <t>851-4</t>
  </si>
  <si>
    <t>National Average Length of Stay (Arithmetic - Trimmed)</t>
  </si>
  <si>
    <t>Provider Rate Table Effective October 1, 2024</t>
  </si>
  <si>
    <t>2. Transitional policy adjustors for Idaho and Border hospitals are discontinued.</t>
  </si>
  <si>
    <t>3. With the end of transitional base rates, there is no effective difference between Border and other out-of-state hospitals.</t>
  </si>
  <si>
    <t>St Lukes Magic Valley Regional Medical Center</t>
  </si>
  <si>
    <t>St Lukes Nampa Medical</t>
  </si>
  <si>
    <t>Mountain View Hospital LLC</t>
  </si>
  <si>
    <t>Idaho Falls Community Hospital LLC</t>
  </si>
  <si>
    <t>Mountain River Birthing and Surgery Center LLC</t>
  </si>
  <si>
    <t>Northern Idaho Advanced Care Hospital Inc</t>
  </si>
  <si>
    <t>1932864642</t>
  </si>
  <si>
    <t>Rehabilitation Hospital of the Northwest LLC</t>
  </si>
  <si>
    <t>Out-of-State</t>
  </si>
  <si>
    <t>Hospital Name</t>
  </si>
  <si>
    <t>Age and Service Category Policy Adjustors Effective October 1, 2024</t>
  </si>
  <si>
    <t>Discharge Status Codes for Transfer Payment Adjustment Effective October 1, 2024</t>
  </si>
  <si>
    <t>GME Percent Add-On Rates Effective October 1, 2024</t>
  </si>
  <si>
    <t>Medicaid Number</t>
  </si>
  <si>
    <t>St. Luke's Regional Medical Center</t>
  </si>
  <si>
    <t>St. Alphonsus Regional Medical Center</t>
  </si>
  <si>
    <t>Madison County Memorial Hospital</t>
  </si>
  <si>
    <t>St. Luke's Nampa Medical Center</t>
  </si>
  <si>
    <t>University of Utah Hospitals &amp; Clinics</t>
  </si>
  <si>
    <t>Primary Children's Hospital</t>
  </si>
  <si>
    <t>Children's</t>
  </si>
  <si>
    <t>Seattle Children's Hospital</t>
  </si>
  <si>
    <t>Idaho Falls Community Hospital LLC - 1114481447</t>
  </si>
  <si>
    <t>Madison Memorial Hospital - 1932864642</t>
  </si>
  <si>
    <t>Mountain River Birthing and Surgery Center LLC - 1851371959</t>
  </si>
  <si>
    <t>Mountain View Hospital LLC - 1669462362</t>
  </si>
  <si>
    <t>Northern Idaho Advanced Care Hospital Inc - 1023079092</t>
  </si>
  <si>
    <t>Rehabilitation Hospital of the Northwest LLC - 1164858411</t>
  </si>
  <si>
    <t>St Lukes Magic Valley Regional Medical Center - 1932154705</t>
  </si>
  <si>
    <t>St Lukes Magic Valley Regional Medical Center - 1285833343</t>
  </si>
  <si>
    <t>St Lukes Magic Valley Regional Medical Center - 1164469870</t>
  </si>
  <si>
    <t>St Lukes Nampa Medical - 1831590660</t>
  </si>
  <si>
    <t>011</t>
  </si>
  <si>
    <t>851</t>
  </si>
  <si>
    <t>APR DRG Pricing Calculator</t>
  </si>
  <si>
    <t>APR DRG Pricing Calculator Effective October 1, 2024</t>
  </si>
  <si>
    <t>APR DRG (Select from Dropdown)</t>
  </si>
  <si>
    <t>APR DRG</t>
  </si>
  <si>
    <t>APR DRG Description</t>
  </si>
  <si>
    <t>APR DRG Base Payment</t>
  </si>
  <si>
    <t>If applicable, (APR DRG Base Payment / Avg. LOS) x (Actual LOS + 1)</t>
  </si>
  <si>
    <t>APR DRG V.41 Policy Values Table Effective October 1, 2024</t>
  </si>
  <si>
    <t>APR DRG V.41 National HSRV Relative Weights</t>
  </si>
  <si>
    <t>Calculator Dropdown Effective October 1, 2024</t>
  </si>
  <si>
    <t>This spreadsheet includes data obtained through the use of proprietary computer software created, owned and licensed by the Solventum Company. All copyrights in and to the SolventumTM Software are owned by Solventum. All rights reserved.</t>
  </si>
  <si>
    <t>OTHER O.R. PROCEDURES FOR LYMPHATIC, HEMATOPOIETIC OR OTHER NEOPLASMS</t>
  </si>
  <si>
    <t>• Calculator: This tab is the Solventum APR DRG Pricing calculator to estimate DRG payment based on user inputs of claims information.
• DRG Table: This table includes all Solventum APR DRGs with relative weights (including recentering and policy adjustor values) and average lengths of stay.
• Provider Table: This table provides information about hospital cost-to-charge ratios (CCRs) and base rates.
• Age-Service Policy Adjustors: This tab provides the age and service category policy adjustor values.
• Transfer Policy: This tab lists all discharge status codes and the classification of the discharge status code as a transfer code under Idaho Medicaid policy.
• GME Rates: This tab lists the GME percentage add-on values for providers that receive GME payments. These percentages are multiplied by the DRG payment amount after all other calculations have been made in order to determine the GME payment for each claim.</t>
  </si>
  <si>
    <t>10/1/2022: Updated to Solventum APR DRG Version 39 grouper and weights; recalculated recentering factor; updated base rates; transplant policy adjustor changed from 1.00 to 1.45; oncology policy adjustor changed from 1.30 to 1.35; outlier policy changed from charge-based policy to cost-based policy; GME percentage add-on added.</t>
  </si>
  <si>
    <t>1194749580</t>
  </si>
  <si>
    <t>1588656870</t>
  </si>
  <si>
    <t>1043220650</t>
  </si>
  <si>
    <t>1235148594</t>
  </si>
  <si>
    <t>1326002049</t>
  </si>
  <si>
    <t>1356528269</t>
  </si>
  <si>
    <t>1144471715</t>
  </si>
  <si>
    <t>1053359729</t>
  </si>
  <si>
    <t>1467536276</t>
  </si>
  <si>
    <t>SFY 2025 Base Rate</t>
  </si>
  <si>
    <t>APR DRG V.41 Relative Weight x Recentering Factor</t>
  </si>
  <si>
    <t>APR DRG V.41 Relative Weight</t>
  </si>
  <si>
    <t>Hospital Base Rate</t>
  </si>
  <si>
    <t>10/1/2024: Updated to Solventum APR DRG Version 41 grouper and weights; recalculated recentering factor; updated base rates with end of transition; Pediatric Age policy adjustor lowered from 1.13 to 1.12; Adult Age policy adjustor raised from 0.94 to 0.96; Service Category policy adjustor changes include Transplant 1.45 to 1.37, Oncology 1.35 to 1.25, Obstetrics 1.35 to 1.25, Normal newborn 1.55 to 1.61, Neonate 1.00 to 1.46, and Rehab 1.55 to 1.64.</t>
  </si>
  <si>
    <t>1. Idaho hospitals listed here had inpatient claims with discharges in SFY 2023 (7/1/2022-6/30/2023). Any new Idaho hospitals will receive the statewide base rate of $11,207, along with any applicable hospital-type adjustors.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</si>
</sst>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44" formatCode="_(&quot;$&quot;* #,##0.00_);_(&quot;$&quot;* \(#,##0.00\);_(&quot;$&quot;* &quot;-&quot;??_);_(@_)"/>
    <numFmt numFmtId="43" formatCode="_(* #,##0.00_);_(* \(#,##0.00\);_(* &quot;-&quot;??_);_(@_)"/>
    <numFmt numFmtId="164" formatCode="_(&quot;$&quot;* #,##0_);_(&quot;$&quot;* \(#,##0\);_(&quot;$&quot;* &quot;-&quot;??_);_(@_)"/>
    <numFmt numFmtId="165" formatCode="0.0000"/>
    <numFmt numFmtId="166" formatCode="#,##0.0000"/>
    <numFmt numFmtId="167" formatCode="0.0"/>
    <numFmt numFmtId="168" formatCode="[$-409]mmmm\ d\,\ yyyy;@"/>
    <numFmt numFmtId="169" formatCode="0.0000%"/>
    <numFmt numFmtId="170" formatCode="0.00000%"/>
    <numFmt numFmtId="171" formatCode="0.00000"/>
  </numFmts>
  <fonts count="10" x14ac:knownFonts="1">
    <font>
      <sz val="11"/>
      <color theme="1"/>
      <name val="Calibri"/>
      <family val="2"/>
      <scheme val="minor"/>
    </font>
    <font>
      <sz val="11"/>
      <color theme="1"/>
      <name val="Calibri"/>
      <family val="2"/>
      <scheme val="minor"/>
    </font>
    <font>
      <b/>
      <sz val="10"/>
      <color theme="1"/>
      <name val="Arial"/>
      <family val="2"/>
    </font>
    <font>
      <sz val="10"/>
      <color theme="1"/>
      <name val="Arial"/>
      <family val="2"/>
    </font>
    <font>
      <sz val="11"/>
      <color theme="1"/>
      <name val="Arial"/>
      <family val="2"/>
    </font>
    <font>
      <b/>
      <sz val="11"/>
      <color theme="1"/>
      <name val="Arial"/>
      <family val="2"/>
    </font>
    <font>
      <b/>
      <sz val="11"/>
      <name val="Arial"/>
      <family val="2"/>
    </font>
    <font>
      <b/>
      <sz val="14"/>
      <color theme="1"/>
      <name val="Arial"/>
      <family val="2"/>
    </font>
    <font>
      <b/>
      <sz val="10"/>
      <name val="Arial"/>
      <family val="2"/>
    </font>
    <font>
      <i/>
      <sz val="10"/>
      <color theme="1"/>
      <name val="Arial"/>
      <family val="2"/>
    </font>
  </fonts>
  <fills count="6">
    <fill>
      <patternFill patternType="none"/>
    </fill>
    <fill>
      <patternFill patternType="gray125"/>
    </fill>
    <fill>
      <patternFill patternType="solid">
        <fgColor rgb="FF7AC142"/>
        <bgColor indexed="64"/>
      </patternFill>
    </fill>
    <fill>
      <patternFill patternType="solid">
        <fgColor rgb="FF9CC5CA"/>
        <bgColor indexed="64"/>
      </patternFill>
    </fill>
    <fill>
      <patternFill patternType="solid">
        <fgColor rgb="FF7AC442"/>
        <bgColor indexed="64"/>
      </patternFill>
    </fill>
    <fill>
      <patternFill patternType="solid">
        <fgColor rgb="FFFFC000"/>
        <bgColor indexed="64"/>
      </patternFill>
    </fill>
  </fills>
  <borders count="40">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right style="thick">
        <color auto="1"/>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auto="1"/>
      </left>
      <right/>
      <top/>
      <bottom style="hair">
        <color auto="1"/>
      </bottom>
      <diagonal/>
    </border>
    <border>
      <left style="thin">
        <color auto="1"/>
      </left>
      <right style="thin">
        <color auto="1"/>
      </right>
      <top/>
      <bottom style="hair">
        <color auto="1"/>
      </bottom>
      <diagonal/>
    </border>
    <border>
      <left/>
      <right style="thin">
        <color auto="1"/>
      </right>
      <top/>
      <bottom style="hair">
        <color auto="1"/>
      </bottom>
      <diagonal/>
    </border>
    <border>
      <left/>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139">
    <xf numFmtId="0" fontId="0" fillId="0" borderId="0" xfId="0"/>
    <xf numFmtId="0" fontId="4" fillId="0" borderId="0" xfId="0" applyFont="1"/>
    <xf numFmtId="0" fontId="5" fillId="0" borderId="0" xfId="0" applyFont="1"/>
    <xf numFmtId="49" fontId="2" fillId="4" borderId="1" xfId="0" applyNumberFormat="1" applyFont="1" applyFill="1" applyBorder="1" applyAlignment="1">
      <alignment horizontal="center" vertical="center" wrapText="1"/>
    </xf>
    <xf numFmtId="166" fontId="2" fillId="4" borderId="1" xfId="0" applyNumberFormat="1" applyFont="1" applyFill="1" applyBorder="1" applyAlignment="1">
      <alignment horizontal="center" vertical="center" wrapText="1"/>
    </xf>
    <xf numFmtId="4" fontId="2" fillId="4" borderId="1" xfId="0" applyNumberFormat="1" applyFont="1" applyFill="1" applyBorder="1" applyAlignment="1">
      <alignment horizontal="center" vertical="center" wrapText="1"/>
    </xf>
    <xf numFmtId="0" fontId="3" fillId="0" borderId="5" xfId="0" applyFont="1" applyBorder="1"/>
    <xf numFmtId="0" fontId="3" fillId="0" borderId="6" xfId="0" applyFont="1" applyBorder="1"/>
    <xf numFmtId="0" fontId="3" fillId="0" borderId="7" xfId="0" applyFont="1" applyBorder="1"/>
    <xf numFmtId="0" fontId="3" fillId="0" borderId="0" xfId="0" applyFont="1"/>
    <xf numFmtId="0" fontId="2" fillId="4" borderId="2"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3" xfId="0" applyFont="1" applyFill="1" applyBorder="1" applyAlignment="1">
      <alignment horizontal="center" vertical="center" wrapText="1"/>
    </xf>
    <xf numFmtId="49" fontId="3" fillId="0" borderId="5" xfId="0" applyNumberFormat="1" applyFont="1" applyBorder="1"/>
    <xf numFmtId="49" fontId="3" fillId="0" borderId="6" xfId="0" applyNumberFormat="1" applyFont="1" applyBorder="1"/>
    <xf numFmtId="0" fontId="3" fillId="0" borderId="8" xfId="0" applyFont="1" applyBorder="1"/>
    <xf numFmtId="0" fontId="0" fillId="0" borderId="5" xfId="0" applyBorder="1"/>
    <xf numFmtId="0" fontId="0" fillId="0" borderId="6" xfId="0" applyBorder="1"/>
    <xf numFmtId="0" fontId="0" fillId="0" borderId="7" xfId="0" applyBorder="1"/>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1" xfId="0" applyFont="1" applyFill="1" applyBorder="1" applyAlignment="1">
      <alignment horizontal="center"/>
    </xf>
    <xf numFmtId="0" fontId="3" fillId="0" borderId="6" xfId="0" applyFont="1" applyBorder="1" applyAlignment="1">
      <alignment wrapText="1"/>
    </xf>
    <xf numFmtId="0" fontId="2" fillId="2" borderId="2" xfId="0" applyFont="1" applyFill="1" applyBorder="1" applyAlignment="1">
      <alignment horizontal="center" wrapText="1"/>
    </xf>
    <xf numFmtId="0" fontId="3" fillId="0" borderId="5" xfId="0" applyFont="1" applyBorder="1" applyAlignment="1">
      <alignment horizontal="center"/>
    </xf>
    <xf numFmtId="0" fontId="3" fillId="0" borderId="6" xfId="0" applyFont="1" applyBorder="1" applyAlignment="1">
      <alignment horizontal="center"/>
    </xf>
    <xf numFmtId="165" fontId="3" fillId="0" borderId="6" xfId="0" applyNumberFormat="1" applyFont="1" applyBorder="1" applyAlignment="1">
      <alignment horizontal="center"/>
    </xf>
    <xf numFmtId="2" fontId="3" fillId="0" borderId="6" xfId="0" applyNumberFormat="1" applyFont="1" applyBorder="1" applyAlignment="1">
      <alignment horizontal="center"/>
    </xf>
    <xf numFmtId="0" fontId="2" fillId="2" borderId="2" xfId="0" applyFont="1" applyFill="1" applyBorder="1" applyAlignment="1">
      <alignment horizontal="center" vertical="center" wrapText="1"/>
    </xf>
    <xf numFmtId="0" fontId="3" fillId="0" borderId="4" xfId="0" applyFont="1" applyBorder="1"/>
    <xf numFmtId="0" fontId="2" fillId="2" borderId="3" xfId="0" applyFont="1" applyFill="1" applyBorder="1" applyAlignment="1">
      <alignment horizontal="center" vertical="center"/>
    </xf>
    <xf numFmtId="43" fontId="3" fillId="0" borderId="4" xfId="0" applyNumberFormat="1" applyFont="1" applyBorder="1"/>
    <xf numFmtId="0" fontId="3" fillId="0" borderId="6" xfId="0" applyFont="1" applyBorder="1" applyAlignment="1">
      <alignment horizontal="center" vertical="center" wrapText="1"/>
    </xf>
    <xf numFmtId="0" fontId="3" fillId="0" borderId="7" xfId="0" applyFont="1" applyBorder="1" applyAlignment="1">
      <alignment wrapText="1"/>
    </xf>
    <xf numFmtId="0" fontId="2" fillId="0" borderId="0" xfId="0" applyFont="1"/>
    <xf numFmtId="164" fontId="3" fillId="0" borderId="6" xfId="0" applyNumberFormat="1" applyFont="1" applyBorder="1" applyAlignment="1">
      <alignment horizontal="center" vertical="center"/>
    </xf>
    <xf numFmtId="0" fontId="3" fillId="0" borderId="12" xfId="0" applyFont="1" applyBorder="1"/>
    <xf numFmtId="0" fontId="3" fillId="0" borderId="14" xfId="0" applyFont="1" applyBorder="1"/>
    <xf numFmtId="0" fontId="3" fillId="0" borderId="14" xfId="0" applyFont="1" applyBorder="1" applyAlignment="1">
      <alignment wrapText="1"/>
    </xf>
    <xf numFmtId="166" fontId="0" fillId="0" borderId="0" xfId="0" applyNumberFormat="1"/>
    <xf numFmtId="0" fontId="3" fillId="0" borderId="5" xfId="0" applyFont="1" applyBorder="1" applyAlignment="1">
      <alignment wrapText="1"/>
    </xf>
    <xf numFmtId="0" fontId="2" fillId="2" borderId="20" xfId="0" applyFont="1" applyFill="1" applyBorder="1"/>
    <xf numFmtId="7" fontId="3" fillId="0" borderId="5" xfId="0" applyNumberFormat="1" applyFont="1" applyBorder="1" applyAlignment="1">
      <alignment horizontal="center"/>
    </xf>
    <xf numFmtId="7" fontId="3" fillId="0" borderId="6" xfId="0" applyNumberFormat="1" applyFont="1" applyBorder="1" applyAlignment="1">
      <alignment horizontal="center"/>
    </xf>
    <xf numFmtId="7" fontId="3" fillId="0" borderId="7" xfId="0" applyNumberFormat="1" applyFont="1" applyBorder="1" applyAlignment="1">
      <alignment horizontal="center"/>
    </xf>
    <xf numFmtId="0" fontId="3" fillId="0" borderId="21" xfId="0" applyFont="1" applyBorder="1"/>
    <xf numFmtId="0" fontId="3" fillId="0" borderId="22" xfId="0" applyFont="1" applyBorder="1"/>
    <xf numFmtId="0" fontId="3" fillId="0" borderId="23" xfId="0" applyFont="1" applyBorder="1"/>
    <xf numFmtId="0" fontId="3" fillId="0" borderId="24" xfId="0" applyFont="1" applyBorder="1"/>
    <xf numFmtId="0" fontId="3" fillId="0" borderId="25" xfId="0" applyFont="1" applyBorder="1" applyAlignment="1">
      <alignment horizontal="center"/>
    </xf>
    <xf numFmtId="7" fontId="3" fillId="0" borderId="8" xfId="0" applyNumberFormat="1" applyFont="1" applyBorder="1" applyAlignment="1">
      <alignment horizontal="center"/>
    </xf>
    <xf numFmtId="0" fontId="6" fillId="0" borderId="17" xfId="0" applyFont="1" applyBorder="1" applyAlignment="1">
      <alignment horizontal="center"/>
    </xf>
    <xf numFmtId="7" fontId="6" fillId="0" borderId="18" xfId="0" applyNumberFormat="1" applyFont="1" applyBorder="1" applyAlignment="1">
      <alignment horizontal="center"/>
    </xf>
    <xf numFmtId="0" fontId="7" fillId="0" borderId="0" xfId="0" applyFont="1"/>
    <xf numFmtId="168" fontId="2" fillId="0" borderId="0" xfId="0" applyNumberFormat="1" applyFont="1"/>
    <xf numFmtId="167" fontId="2" fillId="0" borderId="0" xfId="0" applyNumberFormat="1" applyFont="1"/>
    <xf numFmtId="0" fontId="3" fillId="0" borderId="9" xfId="0" applyFont="1" applyBorder="1"/>
    <xf numFmtId="0" fontId="3" fillId="0" borderId="11" xfId="0" applyFont="1" applyBorder="1"/>
    <xf numFmtId="0" fontId="3" fillId="0" borderId="27" xfId="0" applyFont="1" applyBorder="1"/>
    <xf numFmtId="7" fontId="3" fillId="0" borderId="28" xfId="0" applyNumberFormat="1" applyFont="1" applyBorder="1" applyAlignment="1">
      <alignment horizontal="center"/>
    </xf>
    <xf numFmtId="0" fontId="3" fillId="0" borderId="29" xfId="0" applyFont="1" applyBorder="1"/>
    <xf numFmtId="9" fontId="3" fillId="0" borderId="6" xfId="1" applyFont="1" applyFill="1" applyBorder="1" applyAlignment="1">
      <alignment horizontal="center"/>
    </xf>
    <xf numFmtId="0" fontId="3" fillId="0" borderId="15" xfId="0" applyFont="1" applyBorder="1"/>
    <xf numFmtId="0" fontId="3" fillId="0" borderId="16" xfId="0" applyFont="1" applyBorder="1" applyAlignment="1">
      <alignment wrapText="1"/>
    </xf>
    <xf numFmtId="0" fontId="2" fillId="2" borderId="3" xfId="0" applyFont="1" applyFill="1" applyBorder="1" applyAlignment="1">
      <alignment horizontal="center" vertical="center" wrapText="1"/>
    </xf>
    <xf numFmtId="49" fontId="3" fillId="0" borderId="12" xfId="0" applyNumberFormat="1" applyFont="1" applyBorder="1"/>
    <xf numFmtId="49" fontId="3" fillId="0" borderId="13" xfId="0" applyNumberFormat="1" applyFont="1" applyBorder="1"/>
    <xf numFmtId="0" fontId="3" fillId="0" borderId="30" xfId="0" applyFont="1" applyBorder="1"/>
    <xf numFmtId="0" fontId="2" fillId="0" borderId="7" xfId="0" applyFont="1" applyBorder="1"/>
    <xf numFmtId="7" fontId="2" fillId="0" borderId="7" xfId="0" applyNumberFormat="1" applyFont="1" applyBorder="1" applyAlignment="1">
      <alignment horizontal="center"/>
    </xf>
    <xf numFmtId="0" fontId="3" fillId="0" borderId="28" xfId="0" applyFont="1" applyBorder="1"/>
    <xf numFmtId="10" fontId="3" fillId="0" borderId="28" xfId="1" applyNumberFormat="1" applyFont="1" applyBorder="1" applyAlignment="1">
      <alignment horizontal="center"/>
    </xf>
    <xf numFmtId="165" fontId="3" fillId="0" borderId="7" xfId="0" applyNumberFormat="1" applyFont="1" applyBorder="1" applyAlignment="1">
      <alignment horizontal="center"/>
    </xf>
    <xf numFmtId="0" fontId="8" fillId="5" borderId="5" xfId="0" applyFont="1" applyFill="1" applyBorder="1" applyAlignment="1">
      <alignment horizontal="center" wrapText="1"/>
    </xf>
    <xf numFmtId="0" fontId="8" fillId="5" borderId="6" xfId="0" applyFont="1" applyFill="1" applyBorder="1" applyAlignment="1">
      <alignment horizontal="center"/>
    </xf>
    <xf numFmtId="7" fontId="8" fillId="5" borderId="7" xfId="2" applyNumberFormat="1" applyFont="1" applyFill="1" applyBorder="1" applyAlignment="1">
      <alignment horizontal="center"/>
    </xf>
    <xf numFmtId="0" fontId="2" fillId="2" borderId="3" xfId="0" applyFont="1" applyFill="1" applyBorder="1" applyAlignment="1">
      <alignment horizontal="center" wrapText="1"/>
    </xf>
    <xf numFmtId="0" fontId="3" fillId="0" borderId="0" xfId="0" applyFont="1" applyAlignment="1">
      <alignment wrapText="1"/>
    </xf>
    <xf numFmtId="170" fontId="0" fillId="0" borderId="0" xfId="0" applyNumberFormat="1"/>
    <xf numFmtId="169" fontId="3" fillId="0" borderId="6" xfId="1" applyNumberFormat="1" applyFont="1" applyBorder="1" applyAlignment="1">
      <alignment horizontal="center"/>
    </xf>
    <xf numFmtId="169" fontId="3" fillId="0" borderId="5" xfId="0" applyNumberFormat="1" applyFont="1" applyBorder="1" applyAlignment="1">
      <alignment horizontal="center"/>
    </xf>
    <xf numFmtId="171" fontId="0" fillId="0" borderId="0" xfId="0" applyNumberFormat="1"/>
    <xf numFmtId="169" fontId="3" fillId="0" borderId="14" xfId="1" applyNumberFormat="1" applyFont="1" applyBorder="1"/>
    <xf numFmtId="169" fontId="3" fillId="0" borderId="16" xfId="1" applyNumberFormat="1" applyFont="1" applyBorder="1"/>
    <xf numFmtId="0" fontId="3" fillId="0" borderId="13" xfId="0" applyFont="1" applyBorder="1"/>
    <xf numFmtId="0" fontId="3" fillId="0" borderId="31" xfId="0" applyFont="1" applyBorder="1"/>
    <xf numFmtId="0" fontId="3" fillId="0" borderId="32" xfId="0" applyFont="1" applyBorder="1"/>
    <xf numFmtId="166" fontId="3" fillId="0" borderId="32" xfId="0" applyNumberFormat="1" applyFont="1" applyBorder="1"/>
    <xf numFmtId="2" fontId="3" fillId="0" borderId="32" xfId="0" applyNumberFormat="1" applyFont="1" applyBorder="1"/>
    <xf numFmtId="4" fontId="3" fillId="0" borderId="32" xfId="0" applyNumberFormat="1" applyFont="1" applyBorder="1"/>
    <xf numFmtId="14" fontId="3" fillId="0" borderId="32" xfId="0" applyNumberFormat="1" applyFont="1" applyBorder="1" applyAlignment="1">
      <alignment horizontal="right"/>
    </xf>
    <xf numFmtId="0" fontId="3" fillId="0" borderId="33" xfId="0" applyFont="1" applyBorder="1"/>
    <xf numFmtId="0" fontId="3" fillId="0" borderId="34" xfId="0" applyFont="1" applyBorder="1"/>
    <xf numFmtId="166" fontId="3" fillId="0" borderId="34" xfId="0" applyNumberFormat="1" applyFont="1" applyBorder="1"/>
    <xf numFmtId="2" fontId="3" fillId="0" borderId="34" xfId="0" applyNumberFormat="1" applyFont="1" applyBorder="1"/>
    <xf numFmtId="4" fontId="3" fillId="0" borderId="34" xfId="0" applyNumberFormat="1" applyFont="1" applyBorder="1"/>
    <xf numFmtId="14" fontId="3" fillId="0" borderId="34" xfId="0" applyNumberFormat="1" applyFont="1" applyBorder="1" applyAlignment="1">
      <alignment horizontal="right"/>
    </xf>
    <xf numFmtId="0" fontId="3" fillId="0" borderId="35" xfId="0" applyFont="1" applyBorder="1"/>
    <xf numFmtId="0" fontId="3" fillId="0" borderId="36" xfId="0" applyFont="1" applyBorder="1"/>
    <xf numFmtId="166" fontId="3" fillId="0" borderId="36" xfId="0" applyNumberFormat="1" applyFont="1" applyBorder="1"/>
    <xf numFmtId="14" fontId="3" fillId="0" borderId="36" xfId="0" applyNumberFormat="1" applyFont="1" applyBorder="1" applyAlignment="1">
      <alignment horizontal="right"/>
    </xf>
    <xf numFmtId="0" fontId="3" fillId="0" borderId="37" xfId="0" applyFont="1" applyBorder="1" applyAlignment="1">
      <alignment horizontal="right"/>
    </xf>
    <xf numFmtId="0" fontId="3" fillId="0" borderId="38" xfId="0" applyFont="1" applyBorder="1" applyAlignment="1">
      <alignment horizontal="right"/>
    </xf>
    <xf numFmtId="0" fontId="3" fillId="0" borderId="39" xfId="0" applyFont="1" applyBorder="1" applyAlignment="1">
      <alignment horizontal="right"/>
    </xf>
    <xf numFmtId="49" fontId="3" fillId="0" borderId="31" xfId="0" applyNumberFormat="1" applyFont="1" applyBorder="1"/>
    <xf numFmtId="49" fontId="3" fillId="0" borderId="32" xfId="0" applyNumberFormat="1" applyFont="1" applyBorder="1"/>
    <xf numFmtId="169" fontId="3" fillId="0" borderId="32" xfId="1" applyNumberFormat="1" applyFont="1" applyBorder="1"/>
    <xf numFmtId="44" fontId="3" fillId="0" borderId="32" xfId="0" applyNumberFormat="1" applyFont="1" applyBorder="1"/>
    <xf numFmtId="44" fontId="3" fillId="0" borderId="37" xfId="0" applyNumberFormat="1" applyFont="1" applyBorder="1"/>
    <xf numFmtId="49" fontId="3" fillId="0" borderId="33" xfId="0" applyNumberFormat="1" applyFont="1" applyBorder="1"/>
    <xf numFmtId="49" fontId="3" fillId="0" borderId="34" xfId="0" applyNumberFormat="1" applyFont="1" applyBorder="1"/>
    <xf numFmtId="169" fontId="3" fillId="0" borderId="34" xfId="1" applyNumberFormat="1" applyFont="1" applyBorder="1"/>
    <xf numFmtId="44" fontId="3" fillId="0" borderId="34" xfId="0" applyNumberFormat="1" applyFont="1" applyBorder="1"/>
    <xf numFmtId="44" fontId="3" fillId="0" borderId="38" xfId="0" applyNumberFormat="1" applyFont="1" applyBorder="1"/>
    <xf numFmtId="169" fontId="3" fillId="0" borderId="36" xfId="1" applyNumberFormat="1" applyFont="1" applyBorder="1"/>
    <xf numFmtId="44" fontId="3" fillId="0" borderId="36" xfId="0" applyNumberFormat="1" applyFont="1" applyBorder="1"/>
    <xf numFmtId="2" fontId="3" fillId="0" borderId="36" xfId="0" applyNumberFormat="1" applyFont="1" applyBorder="1"/>
    <xf numFmtId="44" fontId="3" fillId="0" borderId="39" xfId="0" applyNumberFormat="1" applyFont="1" applyBorder="1"/>
    <xf numFmtId="0" fontId="3" fillId="0" borderId="26" xfId="0" applyFont="1" applyBorder="1" applyAlignment="1">
      <alignment wrapText="1"/>
    </xf>
    <xf numFmtId="0" fontId="9" fillId="0" borderId="0" xfId="0" applyFont="1" applyAlignment="1">
      <alignment wrapText="1"/>
    </xf>
    <xf numFmtId="0" fontId="3" fillId="0" borderId="0" xfId="0" applyFont="1" applyAlignment="1">
      <alignment wrapText="1"/>
    </xf>
    <xf numFmtId="0" fontId="5" fillId="3" borderId="2" xfId="0" applyFont="1" applyFill="1" applyBorder="1" applyAlignment="1">
      <alignment horizontal="center"/>
    </xf>
    <xf numFmtId="0" fontId="5" fillId="3" borderId="1" xfId="0" applyFont="1" applyFill="1" applyBorder="1" applyAlignment="1">
      <alignment horizontal="center"/>
    </xf>
    <xf numFmtId="0" fontId="5" fillId="3" borderId="3" xfId="0" applyFont="1" applyFill="1" applyBorder="1" applyAlignment="1">
      <alignment horizontal="center"/>
    </xf>
    <xf numFmtId="0" fontId="7" fillId="0" borderId="0" xfId="0" applyFont="1"/>
    <xf numFmtId="0" fontId="7" fillId="0" borderId="19" xfId="0" applyFont="1" applyBorder="1"/>
    <xf numFmtId="0" fontId="2" fillId="0" borderId="0" xfId="0" applyFont="1"/>
    <xf numFmtId="0" fontId="2" fillId="0" borderId="19" xfId="0" applyFont="1" applyBorder="1"/>
    <xf numFmtId="0" fontId="2" fillId="0" borderId="9" xfId="0" applyFont="1" applyBorder="1"/>
    <xf numFmtId="0" fontId="2" fillId="0" borderId="10" xfId="0" applyFont="1" applyBorder="1"/>
    <xf numFmtId="0" fontId="2" fillId="0" borderId="11" xfId="0" applyFont="1" applyBorder="1"/>
    <xf numFmtId="0" fontId="3" fillId="0" borderId="12" xfId="0" applyFont="1" applyBorder="1" applyAlignment="1">
      <alignment wrapText="1"/>
    </xf>
    <xf numFmtId="0" fontId="3" fillId="0" borderId="13" xfId="0" applyFont="1" applyBorder="1" applyAlignment="1">
      <alignment wrapText="1"/>
    </xf>
    <xf numFmtId="0" fontId="3" fillId="0" borderId="14" xfId="0" applyFont="1" applyBorder="1" applyAlignment="1">
      <alignment wrapText="1"/>
    </xf>
    <xf numFmtId="0" fontId="3" fillId="0" borderId="15" xfId="0" applyFont="1" applyBorder="1" applyAlignment="1">
      <alignment wrapText="1"/>
    </xf>
    <xf numFmtId="0" fontId="3" fillId="0" borderId="30" xfId="0" applyFont="1" applyBorder="1" applyAlignment="1">
      <alignment wrapText="1"/>
    </xf>
    <xf numFmtId="0" fontId="3" fillId="0" borderId="16" xfId="0" applyFont="1" applyBorder="1" applyAlignment="1">
      <alignment wrapTex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cellXfs>
  <cellStyles count="3">
    <cellStyle name="Currency" xfId="2" builtinId="4"/>
    <cellStyle name="Normal" xfId="0" builtinId="0"/>
    <cellStyle name="Percent" xfId="1" builtinId="5"/>
  </cellStyles>
  <dxfs count="0"/>
  <tableStyles count="0" defaultTableStyle="TableStyleMedium2" defaultPivotStyle="PivotStyleLight16"/>
  <colors>
    <mruColors>
      <color rgb="FFFAAB4C"/>
      <color rgb="FFF897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HOSPITAL\DRG%20and%20APCs\2020\GME\Settlements%20with%20GME\UT%20Stlmt_UnivofUT_0619_Interim.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Data"/>
      <sheetName val="Settlement"/>
      <sheetName val="Cost Limit and Floor"/>
      <sheetName val="Inpatient"/>
      <sheetName val="Outpatient"/>
      <sheetName val="Surgery P1"/>
      <sheetName val="Surgery P2"/>
      <sheetName val="Radiology P1"/>
      <sheetName val="Radiology P2"/>
      <sheetName val="GME"/>
      <sheetName val="Sch A P1"/>
      <sheetName val="Sch A P2"/>
      <sheetName val="Sch B"/>
      <sheetName val="extract"/>
      <sheetName val="A"/>
      <sheetName val="CC"/>
      <sheetName val="Chg"/>
      <sheetName val="B II"/>
      <sheetName val="B III"/>
      <sheetName val="D"/>
      <sheetName val="Settlement Transplant"/>
      <sheetName val="Inpatient Transplant"/>
      <sheetName val="Outpatient Transplant"/>
      <sheetName val="GME Transplant"/>
      <sheetName val="Interim"/>
    </sheetNames>
    <sheetDataSet>
      <sheetData sheetId="0">
        <row r="30">
          <cell r="D30">
            <v>73.31</v>
          </cell>
        </row>
      </sheetData>
      <sheetData sheetId="1"/>
      <sheetData sheetId="2">
        <row r="12">
          <cell r="Z12" t="str">
            <v>Select Type</v>
          </cell>
        </row>
        <row r="13">
          <cell r="Z13" t="str">
            <v>ER Exempt 56-1408</v>
          </cell>
        </row>
        <row r="14">
          <cell r="D14">
            <v>14492113</v>
          </cell>
          <cell r="Z14" t="str">
            <v>NSGO Exempt 56-1408</v>
          </cell>
        </row>
        <row r="15">
          <cell r="D15">
            <v>5841299</v>
          </cell>
          <cell r="Z15" t="str">
            <v>NSGO Taxable</v>
          </cell>
        </row>
        <row r="16">
          <cell r="D16">
            <v>5841296</v>
          </cell>
          <cell r="Z16" t="str">
            <v>Private Taxable</v>
          </cell>
        </row>
        <row r="17">
          <cell r="D17">
            <v>4929225</v>
          </cell>
          <cell r="Z17" t="str">
            <v>CAH</v>
          </cell>
        </row>
        <row r="18">
          <cell r="Z18" t="str">
            <v>Out of State</v>
          </cell>
        </row>
      </sheetData>
      <sheetData sheetId="3">
        <row r="33">
          <cell r="G33" t="str">
            <v>N/A</v>
          </cell>
          <cell r="J33" t="str">
            <v>-</v>
          </cell>
        </row>
        <row r="36">
          <cell r="N36">
            <v>43282</v>
          </cell>
          <cell r="P36">
            <v>0</v>
          </cell>
        </row>
      </sheetData>
      <sheetData sheetId="4">
        <row r="85">
          <cell r="F85">
            <v>6706428</v>
          </cell>
        </row>
      </sheetData>
      <sheetData sheetId="5">
        <row r="62">
          <cell r="F62">
            <v>1117621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24"/>
  <sheetViews>
    <sheetView showGridLines="0" tabSelected="1" zoomScaleNormal="100" workbookViewId="0">
      <selection activeCell="A19" sqref="A19:C19"/>
    </sheetView>
  </sheetViews>
  <sheetFormatPr defaultRowHeight="15" x14ac:dyDescent="0.25"/>
  <cols>
    <col min="1" max="1" width="79.5703125" customWidth="1"/>
    <col min="2" max="2" width="16.7109375" customWidth="1"/>
    <col min="3" max="3" width="15.140625" customWidth="1"/>
  </cols>
  <sheetData>
    <row r="1" spans="1:3" ht="18" x14ac:dyDescent="0.25">
      <c r="A1" s="53" t="s">
        <v>0</v>
      </c>
      <c r="B1" s="34" t="s">
        <v>2250</v>
      </c>
      <c r="C1" s="54">
        <v>45566</v>
      </c>
    </row>
    <row r="2" spans="1:3" x14ac:dyDescent="0.25">
      <c r="A2" s="34" t="s">
        <v>2349</v>
      </c>
      <c r="B2" s="34" t="s">
        <v>2251</v>
      </c>
      <c r="C2" s="55">
        <v>1</v>
      </c>
    </row>
    <row r="3" spans="1:3" x14ac:dyDescent="0.25">
      <c r="A3" s="34"/>
      <c r="B3" s="1"/>
      <c r="C3" s="1"/>
    </row>
    <row r="4" spans="1:3" x14ac:dyDescent="0.25">
      <c r="A4" s="9"/>
      <c r="B4" s="1"/>
      <c r="C4" s="1"/>
    </row>
    <row r="5" spans="1:3" x14ac:dyDescent="0.25">
      <c r="A5" s="41" t="s">
        <v>2247</v>
      </c>
      <c r="B5" s="41"/>
      <c r="C5" s="41"/>
    </row>
    <row r="6" spans="1:3" ht="54" customHeight="1" x14ac:dyDescent="0.25">
      <c r="A6" s="118" t="s">
        <v>2296</v>
      </c>
      <c r="B6" s="118"/>
      <c r="C6" s="118"/>
    </row>
    <row r="7" spans="1:3" x14ac:dyDescent="0.25">
      <c r="A7" s="9"/>
    </row>
    <row r="8" spans="1:3" x14ac:dyDescent="0.25">
      <c r="A8" s="9"/>
    </row>
    <row r="9" spans="1:3" x14ac:dyDescent="0.25">
      <c r="A9" s="41" t="s">
        <v>2297</v>
      </c>
      <c r="B9" s="41"/>
      <c r="C9" s="41"/>
    </row>
    <row r="10" spans="1:3" ht="56.25" customHeight="1" x14ac:dyDescent="0.25">
      <c r="A10" s="118" t="s">
        <v>2294</v>
      </c>
      <c r="B10" s="118"/>
      <c r="C10" s="118"/>
    </row>
    <row r="11" spans="1:3" x14ac:dyDescent="0.25">
      <c r="A11" s="9"/>
    </row>
    <row r="12" spans="1:3" x14ac:dyDescent="0.25">
      <c r="A12" s="9"/>
    </row>
    <row r="13" spans="1:3" x14ac:dyDescent="0.25">
      <c r="A13" s="41" t="s">
        <v>2248</v>
      </c>
      <c r="B13" s="41"/>
      <c r="C13" s="41"/>
    </row>
    <row r="14" spans="1:3" ht="140.25" customHeight="1" x14ac:dyDescent="0.25">
      <c r="A14" s="118" t="s">
        <v>2361</v>
      </c>
      <c r="B14" s="118"/>
      <c r="C14" s="118"/>
    </row>
    <row r="15" spans="1:3" x14ac:dyDescent="0.25">
      <c r="A15" s="77"/>
      <c r="B15" s="77"/>
      <c r="C15" s="77"/>
    </row>
    <row r="16" spans="1:3" x14ac:dyDescent="0.25">
      <c r="A16" s="9"/>
    </row>
    <row r="17" spans="1:3" x14ac:dyDescent="0.25">
      <c r="A17" s="41" t="s">
        <v>2292</v>
      </c>
      <c r="B17" s="41"/>
      <c r="C17" s="41"/>
    </row>
    <row r="18" spans="1:3" ht="39" customHeight="1" x14ac:dyDescent="0.25">
      <c r="A18" s="118" t="s">
        <v>2362</v>
      </c>
      <c r="B18" s="118"/>
      <c r="C18" s="118"/>
    </row>
    <row r="19" spans="1:3" ht="54" customHeight="1" x14ac:dyDescent="0.25">
      <c r="A19" s="120" t="s">
        <v>2376</v>
      </c>
      <c r="B19" s="120"/>
      <c r="C19" s="120"/>
    </row>
    <row r="20" spans="1:3" x14ac:dyDescent="0.25">
      <c r="A20" s="9"/>
    </row>
    <row r="21" spans="1:3" x14ac:dyDescent="0.25">
      <c r="A21" s="9"/>
    </row>
    <row r="22" spans="1:3" ht="30" customHeight="1" x14ac:dyDescent="0.25">
      <c r="A22" s="119" t="s">
        <v>2359</v>
      </c>
      <c r="B22" s="119"/>
      <c r="C22" s="119"/>
    </row>
    <row r="23" spans="1:3" x14ac:dyDescent="0.25">
      <c r="A23" s="9"/>
    </row>
    <row r="24" spans="1:3" x14ac:dyDescent="0.25">
      <c r="A24" s="9"/>
    </row>
  </sheetData>
  <mergeCells count="6">
    <mergeCell ref="A14:C14"/>
    <mergeCell ref="A10:C10"/>
    <mergeCell ref="A6:C6"/>
    <mergeCell ref="A18:C18"/>
    <mergeCell ref="A22:C22"/>
    <mergeCell ref="A19:C19"/>
  </mergeCells>
  <pageMargins left="0.7" right="0.7" top="0.75" bottom="0.75" header="0.3" footer="0.3"/>
  <pageSetup scale="92" orientation="portrait" horizontalDpi="4294967295" verticalDpi="4294967295" r:id="rId1"/>
  <headerFooter>
    <oddFooter>&amp;C&amp;"Times New Roman,Italic"&amp;A&amp;R&amp;"Times New Roman,Italic"Page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72"/>
  <sheetViews>
    <sheetView showGridLines="0" zoomScaleNormal="100" workbookViewId="0">
      <selection activeCell="B67" sqref="B67"/>
    </sheetView>
  </sheetViews>
  <sheetFormatPr defaultRowHeight="15" x14ac:dyDescent="0.25"/>
  <cols>
    <col min="1" max="1" width="44.28515625" customWidth="1"/>
    <col min="2" max="2" width="46.7109375" customWidth="1"/>
    <col min="3" max="3" width="60.85546875" customWidth="1"/>
  </cols>
  <sheetData>
    <row r="1" spans="1:3" ht="18.75" thickTop="1" x14ac:dyDescent="0.25">
      <c r="A1" s="124" t="s">
        <v>0</v>
      </c>
      <c r="B1" s="125"/>
      <c r="C1" s="51" t="s">
        <v>2246</v>
      </c>
    </row>
    <row r="2" spans="1:3" ht="15.75" thickBot="1" x14ac:dyDescent="0.3">
      <c r="A2" s="126" t="s">
        <v>2350</v>
      </c>
      <c r="B2" s="127"/>
      <c r="C2" s="52">
        <f>B72</f>
        <v>2167.73</v>
      </c>
    </row>
    <row r="3" spans="1:3" ht="15.75" thickTop="1" x14ac:dyDescent="0.25">
      <c r="A3" s="1"/>
      <c r="B3" s="1"/>
      <c r="C3" s="1"/>
    </row>
    <row r="4" spans="1:3" x14ac:dyDescent="0.25">
      <c r="A4" s="1"/>
      <c r="B4" s="1"/>
      <c r="C4" s="1"/>
    </row>
    <row r="5" spans="1:3" x14ac:dyDescent="0.25">
      <c r="A5" s="121" t="s">
        <v>1757</v>
      </c>
      <c r="B5" s="123"/>
      <c r="C5" s="9"/>
    </row>
    <row r="6" spans="1:3" x14ac:dyDescent="0.25">
      <c r="A6" s="19" t="s">
        <v>1766</v>
      </c>
      <c r="B6" s="20" t="s">
        <v>1767</v>
      </c>
      <c r="C6" s="9"/>
    </row>
    <row r="7" spans="1:3" ht="26.25" x14ac:dyDescent="0.25">
      <c r="A7" s="6" t="s">
        <v>1758</v>
      </c>
      <c r="B7" s="73" t="s">
        <v>1771</v>
      </c>
      <c r="C7" s="9"/>
    </row>
    <row r="8" spans="1:3" x14ac:dyDescent="0.25">
      <c r="A8" s="7" t="s">
        <v>2351</v>
      </c>
      <c r="B8" s="74" t="s">
        <v>2062</v>
      </c>
      <c r="C8" s="9"/>
    </row>
    <row r="9" spans="1:3" x14ac:dyDescent="0.25">
      <c r="A9" s="7" t="s">
        <v>1760</v>
      </c>
      <c r="B9" s="74" t="s">
        <v>2136</v>
      </c>
      <c r="C9" s="9"/>
    </row>
    <row r="10" spans="1:3" x14ac:dyDescent="0.25">
      <c r="A10" s="7" t="s">
        <v>1759</v>
      </c>
      <c r="B10" s="74" t="s">
        <v>2142</v>
      </c>
      <c r="C10" s="9"/>
    </row>
    <row r="11" spans="1:3" x14ac:dyDescent="0.25">
      <c r="A11" s="7" t="s">
        <v>1790</v>
      </c>
      <c r="B11" s="74">
        <v>50</v>
      </c>
      <c r="C11" s="9"/>
    </row>
    <row r="12" spans="1:3" x14ac:dyDescent="0.25">
      <c r="A12" s="7" t="s">
        <v>2293</v>
      </c>
      <c r="B12" s="74">
        <v>10</v>
      </c>
      <c r="C12" s="9"/>
    </row>
    <row r="13" spans="1:3" x14ac:dyDescent="0.25">
      <c r="A13" s="8" t="s">
        <v>1787</v>
      </c>
      <c r="B13" s="75">
        <v>5000</v>
      </c>
      <c r="C13" s="9"/>
    </row>
    <row r="14" spans="1:3" x14ac:dyDescent="0.25">
      <c r="A14" s="9"/>
      <c r="B14" s="9"/>
      <c r="C14" s="9"/>
    </row>
    <row r="15" spans="1:3" x14ac:dyDescent="0.25">
      <c r="A15" s="9"/>
      <c r="B15" s="9"/>
      <c r="C15" s="9"/>
    </row>
    <row r="16" spans="1:3" x14ac:dyDescent="0.25">
      <c r="A16" s="121" t="s">
        <v>1752</v>
      </c>
      <c r="B16" s="122"/>
      <c r="C16" s="123"/>
    </row>
    <row r="17" spans="1:3" x14ac:dyDescent="0.25">
      <c r="A17" s="19" t="s">
        <v>1766</v>
      </c>
      <c r="B17" s="21" t="s">
        <v>1767</v>
      </c>
      <c r="C17" s="20" t="s">
        <v>2229</v>
      </c>
    </row>
    <row r="18" spans="1:3" x14ac:dyDescent="0.25">
      <c r="A18" s="6" t="s">
        <v>1740</v>
      </c>
      <c r="B18" s="24" t="str">
        <f>VLOOKUP(B7,'Calculator Dropdown'!$A$5:$C$34,2,FALSE)</f>
        <v>Eastern Idaho Regional Medical Center</v>
      </c>
      <c r="C18" s="6"/>
    </row>
    <row r="19" spans="1:3" x14ac:dyDescent="0.25">
      <c r="A19" s="7" t="s">
        <v>1670</v>
      </c>
      <c r="B19" s="25" t="str">
        <f>VLOOKUP(B7,'Calculator Dropdown'!$A$5:$C$34,3,FALSE)</f>
        <v>1225082209</v>
      </c>
      <c r="C19" s="7"/>
    </row>
    <row r="20" spans="1:3" x14ac:dyDescent="0.25">
      <c r="A20" s="7" t="s">
        <v>1768</v>
      </c>
      <c r="B20" s="25" t="str">
        <f>VLOOKUP(B19,'Provider Table'!$A$11:$B$40,2,FALSE)</f>
        <v>130018</v>
      </c>
      <c r="C20" s="7"/>
    </row>
    <row r="21" spans="1:3" x14ac:dyDescent="0.25">
      <c r="A21" s="7" t="s">
        <v>1769</v>
      </c>
      <c r="B21" s="43">
        <f>VLOOKUP(B19,'Provider Table'!$A$11:$J$40,6,FALSE)</f>
        <v>11207</v>
      </c>
      <c r="C21" s="7"/>
    </row>
    <row r="22" spans="1:3" x14ac:dyDescent="0.25">
      <c r="A22" s="7" t="s">
        <v>2291</v>
      </c>
      <c r="B22" s="79">
        <f>VLOOKUP(B19,'Provider Table'!$A$11:$J$40,5,FALSE)</f>
        <v>0.16016060660871673</v>
      </c>
      <c r="C22" s="7"/>
    </row>
    <row r="23" spans="1:3" x14ac:dyDescent="0.25">
      <c r="A23" s="7" t="s">
        <v>1676</v>
      </c>
      <c r="B23" s="26" t="str">
        <f>VLOOKUP(B19,'Provider Table'!$A$11:$I$40,7,FALSE)</f>
        <v>Gen Acute</v>
      </c>
      <c r="C23" s="7"/>
    </row>
    <row r="24" spans="1:3" x14ac:dyDescent="0.25">
      <c r="A24" s="7" t="s">
        <v>2225</v>
      </c>
      <c r="B24" s="26">
        <f>VLOOKUP(B19,'Provider Table'!$A$11:$I$40,8,FALSE)</f>
        <v>1</v>
      </c>
      <c r="C24" s="7"/>
    </row>
    <row r="25" spans="1:3" ht="26.25" x14ac:dyDescent="0.25">
      <c r="A25" s="8" t="s">
        <v>2372</v>
      </c>
      <c r="B25" s="44">
        <f>VLOOKUP(B19,'Provider Table'!$A$11:$I$40,9,FALSE)</f>
        <v>11207</v>
      </c>
      <c r="C25" s="33" t="s">
        <v>2226</v>
      </c>
    </row>
    <row r="26" spans="1:3" x14ac:dyDescent="0.25">
      <c r="A26" s="121" t="s">
        <v>1765</v>
      </c>
      <c r="B26" s="122"/>
      <c r="C26" s="123"/>
    </row>
    <row r="27" spans="1:3" x14ac:dyDescent="0.25">
      <c r="A27" s="19" t="s">
        <v>1766</v>
      </c>
      <c r="B27" s="21" t="s">
        <v>1767</v>
      </c>
      <c r="C27" s="20" t="s">
        <v>2229</v>
      </c>
    </row>
    <row r="28" spans="1:3" x14ac:dyDescent="0.25">
      <c r="A28" s="6" t="s">
        <v>2352</v>
      </c>
      <c r="B28" s="24" t="str">
        <f>CONCATENATE(B8,"-",B9)</f>
        <v>640-1</v>
      </c>
      <c r="C28" s="6"/>
    </row>
    <row r="29" spans="1:3" ht="59.45" customHeight="1" x14ac:dyDescent="0.25">
      <c r="A29" s="7" t="s">
        <v>2353</v>
      </c>
      <c r="B29" s="32" t="str">
        <f>VLOOKUP(B28,'DRG Table'!$A$6:$I$1343,2,FALSE)</f>
        <v>NEONATE BIRTH WEIGHT &gt; 2499 GRAMS, NORMAL NEWBORN OR NEONATE WITH OTHER PROBLEM</v>
      </c>
      <c r="C29" s="7"/>
    </row>
    <row r="30" spans="1:3" x14ac:dyDescent="0.25">
      <c r="A30" s="7" t="s">
        <v>1753</v>
      </c>
      <c r="B30" s="27">
        <f>VLOOKUP(B28,'DRG Table'!$A$6:$I$1343,9,FALSE)</f>
        <v>1.88</v>
      </c>
      <c r="C30" s="7"/>
    </row>
    <row r="31" spans="1:3" x14ac:dyDescent="0.25">
      <c r="A31" s="7" t="s">
        <v>1762</v>
      </c>
      <c r="B31" s="25" t="str">
        <f>VLOOKUP(B28,'DRG Table'!$A$6:$I$1343,3,FALSE)</f>
        <v>Normal newborn</v>
      </c>
      <c r="C31" s="7"/>
    </row>
    <row r="32" spans="1:3" x14ac:dyDescent="0.25">
      <c r="A32" s="7" t="s">
        <v>2374</v>
      </c>
      <c r="B32" s="26">
        <f>VLOOKUP(B28,'DRG Table'!$A$6:$I$1343,4,FALSE)</f>
        <v>0.1043</v>
      </c>
      <c r="C32" s="7"/>
    </row>
    <row r="33" spans="1:3" x14ac:dyDescent="0.25">
      <c r="A33" s="7" t="s">
        <v>1665</v>
      </c>
      <c r="B33" s="26">
        <f>VLOOKUP(B28,'DRG Table'!$A$6:$I$1343,5,FALSE)</f>
        <v>1.1336999999999999</v>
      </c>
      <c r="C33" s="7"/>
    </row>
    <row r="34" spans="1:3" x14ac:dyDescent="0.25">
      <c r="A34" s="7" t="s">
        <v>1761</v>
      </c>
      <c r="B34" s="26">
        <f>VLOOKUP(B28,'DRG Table'!$A$6:$I$1343,6,FALSE)</f>
        <v>0.11824490999999999</v>
      </c>
      <c r="C34" s="7" t="s">
        <v>2373</v>
      </c>
    </row>
    <row r="35" spans="1:3" x14ac:dyDescent="0.25">
      <c r="A35" s="7" t="s">
        <v>1763</v>
      </c>
      <c r="B35" s="27">
        <f>VLOOKUP(B28,'DRG Table'!$A$6:$I$1343,7,FALSE)</f>
        <v>1.61</v>
      </c>
      <c r="C35" s="7"/>
    </row>
    <row r="36" spans="1:3" x14ac:dyDescent="0.25">
      <c r="A36" s="8" t="s">
        <v>1764</v>
      </c>
      <c r="B36" s="72">
        <f>VLOOKUP(B28,'DRG Table'!$A$6:$I$1343,8,FALSE)</f>
        <v>0.19040000000000001</v>
      </c>
      <c r="C36" s="8" t="s">
        <v>2227</v>
      </c>
    </row>
    <row r="37" spans="1:3" x14ac:dyDescent="0.25">
      <c r="A37" s="121" t="s">
        <v>1789</v>
      </c>
      <c r="B37" s="122"/>
      <c r="C37" s="122"/>
    </row>
    <row r="38" spans="1:3" x14ac:dyDescent="0.25">
      <c r="A38" s="19" t="s">
        <v>1766</v>
      </c>
      <c r="B38" s="21" t="s">
        <v>1767</v>
      </c>
      <c r="C38" s="20" t="s">
        <v>2229</v>
      </c>
    </row>
    <row r="39" spans="1:3" x14ac:dyDescent="0.25">
      <c r="A39" s="6" t="s">
        <v>2372</v>
      </c>
      <c r="B39" s="42">
        <f>B25</f>
        <v>11207</v>
      </c>
      <c r="C39" s="6"/>
    </row>
    <row r="40" spans="1:3" ht="51.75" x14ac:dyDescent="0.25">
      <c r="A40" s="7" t="s">
        <v>2228</v>
      </c>
      <c r="B40" s="35" t="str">
        <f>IF(B31="Obstetrics","Obstetrics",IF(OR(B31="Neonate",B31="Normal newborn"),"Newborn",IF(B11&lt;=18,"Pediatric",IF(B11&gt;=19,"Adult","ERROR"))))</f>
        <v>Newborn</v>
      </c>
      <c r="C40" s="22" t="s">
        <v>2238</v>
      </c>
    </row>
    <row r="41" spans="1:3" x14ac:dyDescent="0.25">
      <c r="A41" s="7" t="s">
        <v>1788</v>
      </c>
      <c r="B41" s="27">
        <f>VLOOKUP(B40,'Age-Service Policy Adjustors'!$A$7:$B$10,2,FALSE)</f>
        <v>1</v>
      </c>
      <c r="C41" s="7"/>
    </row>
    <row r="42" spans="1:3" x14ac:dyDescent="0.25">
      <c r="A42" s="7" t="s">
        <v>2243</v>
      </c>
      <c r="B42" s="43">
        <f>ROUND(B39*B41,2)</f>
        <v>11207</v>
      </c>
      <c r="C42" s="7" t="s">
        <v>2244</v>
      </c>
    </row>
    <row r="43" spans="1:3" x14ac:dyDescent="0.25">
      <c r="A43" s="7" t="s">
        <v>1764</v>
      </c>
      <c r="B43" s="26">
        <f>B36</f>
        <v>0.19040000000000001</v>
      </c>
      <c r="C43" s="7"/>
    </row>
    <row r="44" spans="1:3" ht="26.25" x14ac:dyDescent="0.25">
      <c r="A44" s="8" t="s">
        <v>2354</v>
      </c>
      <c r="B44" s="44">
        <f>ROUND(B42*B43,2)</f>
        <v>2133.81</v>
      </c>
      <c r="C44" s="33" t="s">
        <v>2245</v>
      </c>
    </row>
    <row r="45" spans="1:3" x14ac:dyDescent="0.25">
      <c r="A45" s="121" t="s">
        <v>1791</v>
      </c>
      <c r="B45" s="122"/>
      <c r="C45" s="123"/>
    </row>
    <row r="46" spans="1:3" x14ac:dyDescent="0.25">
      <c r="A46" s="19" t="s">
        <v>1766</v>
      </c>
      <c r="B46" s="21" t="s">
        <v>1767</v>
      </c>
      <c r="C46" s="20" t="s">
        <v>2229</v>
      </c>
    </row>
    <row r="47" spans="1:3" x14ac:dyDescent="0.25">
      <c r="A47" s="45" t="s">
        <v>2237</v>
      </c>
      <c r="B47" s="49">
        <f>B12</f>
        <v>10</v>
      </c>
      <c r="C47" s="46"/>
    </row>
    <row r="48" spans="1:3" x14ac:dyDescent="0.25">
      <c r="A48" s="36" t="s">
        <v>1753</v>
      </c>
      <c r="B48" s="27">
        <f>B30</f>
        <v>1.88</v>
      </c>
      <c r="C48" s="37"/>
    </row>
    <row r="49" spans="1:3" x14ac:dyDescent="0.25">
      <c r="A49" s="36" t="s">
        <v>2236</v>
      </c>
      <c r="B49" s="25" t="str">
        <f>VLOOKUP(B10,'Transfer Policy'!$A$5:$C$44,3,FALSE)</f>
        <v>Non-Transfer</v>
      </c>
      <c r="C49" s="37"/>
    </row>
    <row r="50" spans="1:3" ht="51.75" x14ac:dyDescent="0.25">
      <c r="A50" s="36" t="s">
        <v>1792</v>
      </c>
      <c r="B50" s="25" t="str">
        <f>IF(OR(B8="580",B8="581"),"No",IF(AND(B49="Transfer",(B47+1)&lt;B48),"Yes","No"))</f>
        <v>No</v>
      </c>
      <c r="C50" s="38" t="s">
        <v>2282</v>
      </c>
    </row>
    <row r="51" spans="1:3" x14ac:dyDescent="0.25">
      <c r="A51" s="47" t="s">
        <v>1793</v>
      </c>
      <c r="B51" s="44">
        <f>IF(B50="No",B44,(B44/B48)*(B47+1))</f>
        <v>2133.81</v>
      </c>
      <c r="C51" s="48" t="s">
        <v>2355</v>
      </c>
    </row>
    <row r="52" spans="1:3" x14ac:dyDescent="0.25">
      <c r="A52" s="121" t="s">
        <v>1794</v>
      </c>
      <c r="B52" s="122"/>
      <c r="C52" s="123"/>
    </row>
    <row r="53" spans="1:3" x14ac:dyDescent="0.25">
      <c r="A53" s="19" t="s">
        <v>1766</v>
      </c>
      <c r="B53" s="21" t="s">
        <v>1767</v>
      </c>
      <c r="C53" s="20" t="s">
        <v>2229</v>
      </c>
    </row>
    <row r="54" spans="1:3" x14ac:dyDescent="0.25">
      <c r="A54" s="56" t="s">
        <v>2256</v>
      </c>
      <c r="B54" s="80">
        <f>B22</f>
        <v>0.16016060660871673</v>
      </c>
      <c r="C54" s="57"/>
    </row>
    <row r="55" spans="1:3" x14ac:dyDescent="0.25">
      <c r="A55" s="58" t="s">
        <v>2255</v>
      </c>
      <c r="B55" s="59">
        <f>ROUND(B13*B54,2)</f>
        <v>800.8</v>
      </c>
      <c r="C55" s="60" t="s">
        <v>2257</v>
      </c>
    </row>
    <row r="56" spans="1:3" x14ac:dyDescent="0.25">
      <c r="A56" s="58" t="s">
        <v>2258</v>
      </c>
      <c r="B56" s="59">
        <f>B51-B55</f>
        <v>1333.01</v>
      </c>
      <c r="C56" s="60" t="s">
        <v>2295</v>
      </c>
    </row>
    <row r="57" spans="1:3" x14ac:dyDescent="0.25">
      <c r="A57" s="58" t="s">
        <v>2262</v>
      </c>
      <c r="B57" s="59">
        <v>25000</v>
      </c>
      <c r="C57" s="60"/>
    </row>
    <row r="58" spans="1:3" x14ac:dyDescent="0.25">
      <c r="A58" s="36" t="s">
        <v>1795</v>
      </c>
      <c r="B58" s="25" t="str">
        <f>IF(B56&gt;0,"No",IF(ABS(B56)&gt;B57,"Yes","No"))</f>
        <v>No</v>
      </c>
      <c r="C58" s="38" t="s">
        <v>2259</v>
      </c>
    </row>
    <row r="59" spans="1:3" x14ac:dyDescent="0.25">
      <c r="A59" s="36" t="s">
        <v>2263</v>
      </c>
      <c r="B59" s="61">
        <v>0.6</v>
      </c>
      <c r="C59" s="37"/>
    </row>
    <row r="60" spans="1:3" x14ac:dyDescent="0.25">
      <c r="A60" s="58" t="s">
        <v>2260</v>
      </c>
      <c r="B60" s="59" t="str">
        <f>IF(B58="No","N/A",(ABS(B56)-B57))</f>
        <v>N/A</v>
      </c>
      <c r="C60" s="60" t="s">
        <v>2261</v>
      </c>
    </row>
    <row r="61" spans="1:3" ht="26.25" x14ac:dyDescent="0.25">
      <c r="A61" s="62" t="s">
        <v>1794</v>
      </c>
      <c r="B61" s="44">
        <f>ROUND(IF(B58="No",0,(B59*B60)),2)</f>
        <v>0</v>
      </c>
      <c r="C61" s="63" t="s">
        <v>2264</v>
      </c>
    </row>
    <row r="62" spans="1:3" x14ac:dyDescent="0.25">
      <c r="A62" s="121" t="s">
        <v>2240</v>
      </c>
      <c r="B62" s="122"/>
      <c r="C62" s="123"/>
    </row>
    <row r="63" spans="1:3" x14ac:dyDescent="0.25">
      <c r="A63" s="19" t="s">
        <v>1766</v>
      </c>
      <c r="B63" s="21" t="s">
        <v>1767</v>
      </c>
      <c r="C63" s="20" t="s">
        <v>2229</v>
      </c>
    </row>
    <row r="64" spans="1:3" x14ac:dyDescent="0.25">
      <c r="A64" s="6" t="s">
        <v>1796</v>
      </c>
      <c r="B64" s="42">
        <f>B44</f>
        <v>2133.81</v>
      </c>
      <c r="C64" s="6"/>
    </row>
    <row r="65" spans="1:3" x14ac:dyDescent="0.25">
      <c r="A65" s="7" t="s">
        <v>1794</v>
      </c>
      <c r="B65" s="43">
        <f>B61</f>
        <v>0</v>
      </c>
      <c r="C65" s="7"/>
    </row>
    <row r="66" spans="1:3" x14ac:dyDescent="0.25">
      <c r="A66" s="7" t="s">
        <v>1793</v>
      </c>
      <c r="B66" s="43" t="str">
        <f>IF(B50="No","N/A",ROUND(B51,2))</f>
        <v>N/A</v>
      </c>
      <c r="C66" s="7"/>
    </row>
    <row r="67" spans="1:3" ht="51.75" x14ac:dyDescent="0.25">
      <c r="A67" s="7" t="s">
        <v>2241</v>
      </c>
      <c r="B67" s="43">
        <f>ROUND(IF(B66="N/A",B64+B65,B66+B65),2)</f>
        <v>2133.81</v>
      </c>
      <c r="C67" s="22" t="s">
        <v>2242</v>
      </c>
    </row>
    <row r="68" spans="1:3" x14ac:dyDescent="0.25">
      <c r="A68" s="15" t="s">
        <v>1797</v>
      </c>
      <c r="B68" s="50">
        <f>B13</f>
        <v>5000</v>
      </c>
      <c r="C68" s="15" t="s">
        <v>2239</v>
      </c>
    </row>
    <row r="69" spans="1:3" x14ac:dyDescent="0.25">
      <c r="A69" s="7" t="s">
        <v>2287</v>
      </c>
      <c r="B69" s="43">
        <f>IF(B67&lt;B68,B67,B68)</f>
        <v>2133.81</v>
      </c>
      <c r="C69" s="7" t="s">
        <v>2284</v>
      </c>
    </row>
    <row r="70" spans="1:3" x14ac:dyDescent="0.25">
      <c r="A70" s="70" t="s">
        <v>2285</v>
      </c>
      <c r="B70" s="71">
        <f>IFERROR(VLOOKUP(B19,'GME Rates'!A:F,6,FALSE),0)</f>
        <v>1.5897000000000001E-2</v>
      </c>
      <c r="C70" s="70"/>
    </row>
    <row r="71" spans="1:3" x14ac:dyDescent="0.25">
      <c r="A71" s="7" t="s">
        <v>2286</v>
      </c>
      <c r="B71" s="43">
        <f>ROUND(B70*B69,2)</f>
        <v>33.92</v>
      </c>
      <c r="C71" s="7" t="s">
        <v>2288</v>
      </c>
    </row>
    <row r="72" spans="1:3" x14ac:dyDescent="0.25">
      <c r="A72" s="68" t="s">
        <v>2289</v>
      </c>
      <c r="B72" s="69">
        <f>B71+B69</f>
        <v>2167.73</v>
      </c>
      <c r="C72" s="68" t="s">
        <v>2290</v>
      </c>
    </row>
  </sheetData>
  <mergeCells count="9">
    <mergeCell ref="A62:C62"/>
    <mergeCell ref="A5:B5"/>
    <mergeCell ref="A16:C16"/>
    <mergeCell ref="A26:C26"/>
    <mergeCell ref="A1:B1"/>
    <mergeCell ref="A2:B2"/>
    <mergeCell ref="A37:C37"/>
    <mergeCell ref="A45:C45"/>
    <mergeCell ref="A52:C52"/>
  </mergeCells>
  <pageMargins left="0.7" right="0.7" top="0.75" bottom="0.75" header="0.3" footer="0.3"/>
  <pageSetup scale="60" fitToHeight="0" orientation="portrait" r:id="rId1"/>
  <headerFooter>
    <oddFooter>&amp;C&amp;"Times New Roman,Italic"&amp;A&amp;R&amp;"Times New Roman,Italic"Page &amp;P of &amp;N</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'Calculator Dropdown'!$A$37:$A$372</xm:f>
          </x14:formula1>
          <xm:sqref>B8</xm:sqref>
        </x14:dataValidation>
        <x14:dataValidation type="list" allowBlank="1" showInputMessage="1" showErrorMessage="1" xr:uid="{00000000-0002-0000-0100-000001000000}">
          <x14:formula1>
            <xm:f>'Calculator Dropdown'!$A$375:$A$379</xm:f>
          </x14:formula1>
          <xm:sqref>B9</xm:sqref>
        </x14:dataValidation>
        <x14:dataValidation type="list" allowBlank="1" showInputMessage="1" showErrorMessage="1" xr:uid="{00000000-0002-0000-0100-000002000000}">
          <x14:formula1>
            <xm:f>'Calculator Dropdown'!$A$382:$A$421</xm:f>
          </x14:formula1>
          <xm:sqref>B10</xm:sqref>
        </x14:dataValidation>
        <x14:dataValidation type="list" allowBlank="1" showInputMessage="1" showErrorMessage="1" xr:uid="{00000000-0002-0000-0100-000003000000}">
          <x14:formula1>
            <xm:f>'Calculator Dropdown'!$A$5:$A$34</xm:f>
          </x14:formula1>
          <xm:sqref>B7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343"/>
  <sheetViews>
    <sheetView showGridLines="0" topLeftCell="B1" zoomScaleNormal="100" zoomScalePageLayoutView="55" workbookViewId="0">
      <selection activeCell="G6" sqref="G6:G13"/>
    </sheetView>
  </sheetViews>
  <sheetFormatPr defaultRowHeight="15" x14ac:dyDescent="0.25"/>
  <cols>
    <col min="2" max="2" width="77.85546875" customWidth="1"/>
    <col min="3" max="3" width="17.28515625" customWidth="1"/>
    <col min="4" max="4" width="15.42578125" customWidth="1"/>
    <col min="5" max="5" width="12" bestFit="1" customWidth="1"/>
    <col min="6" max="6" width="11.42578125" bestFit="1" customWidth="1"/>
    <col min="7" max="7" width="8.42578125" bestFit="1" customWidth="1"/>
    <col min="8" max="9" width="15.42578125" customWidth="1"/>
    <col min="10" max="10" width="10.140625" customWidth="1"/>
    <col min="11" max="11" width="11.7109375" customWidth="1"/>
  </cols>
  <sheetData>
    <row r="1" spans="1:12" ht="18" x14ac:dyDescent="0.25">
      <c r="A1" s="53" t="s">
        <v>0</v>
      </c>
      <c r="B1" s="1"/>
      <c r="D1" s="1"/>
      <c r="I1" s="1"/>
    </row>
    <row r="2" spans="1:12" x14ac:dyDescent="0.25">
      <c r="A2" s="34" t="s">
        <v>2356</v>
      </c>
      <c r="B2" s="1"/>
      <c r="D2" s="1"/>
      <c r="I2" s="1"/>
    </row>
    <row r="3" spans="1:12" x14ac:dyDescent="0.25">
      <c r="A3" s="2"/>
      <c r="B3" s="1"/>
      <c r="D3" s="1"/>
      <c r="I3" s="1"/>
    </row>
    <row r="4" spans="1:12" x14ac:dyDescent="0.25">
      <c r="A4" s="1"/>
      <c r="B4" s="1"/>
      <c r="D4" s="1"/>
      <c r="I4" s="1"/>
    </row>
    <row r="5" spans="1:12" ht="63.75" x14ac:dyDescent="0.25">
      <c r="A5" s="10" t="s">
        <v>2352</v>
      </c>
      <c r="B5" s="3" t="s">
        <v>1331</v>
      </c>
      <c r="C5" s="11" t="s">
        <v>2252</v>
      </c>
      <c r="D5" s="4" t="s">
        <v>2357</v>
      </c>
      <c r="E5" s="11" t="s">
        <v>1665</v>
      </c>
      <c r="F5" s="11" t="s">
        <v>2253</v>
      </c>
      <c r="G5" s="11" t="s">
        <v>1666</v>
      </c>
      <c r="H5" s="11" t="s">
        <v>2254</v>
      </c>
      <c r="I5" s="5" t="s">
        <v>2311</v>
      </c>
      <c r="J5" s="11" t="s">
        <v>1754</v>
      </c>
      <c r="K5" s="12" t="s">
        <v>1755</v>
      </c>
    </row>
    <row r="6" spans="1:12" x14ac:dyDescent="0.25">
      <c r="A6" s="85" t="s">
        <v>1</v>
      </c>
      <c r="B6" s="86" t="s">
        <v>1332</v>
      </c>
      <c r="C6" s="86" t="s">
        <v>1657</v>
      </c>
      <c r="D6" s="87">
        <v>6.1437999999999997</v>
      </c>
      <c r="E6" s="87">
        <v>1.1336999999999999</v>
      </c>
      <c r="F6" s="87">
        <f>D6*E6</f>
        <v>6.9652260599999991</v>
      </c>
      <c r="G6" s="88">
        <v>1.37</v>
      </c>
      <c r="H6" s="87">
        <f>ROUND(F6*G6,4)</f>
        <v>9.5424000000000007</v>
      </c>
      <c r="I6" s="89">
        <v>6.35</v>
      </c>
      <c r="J6" s="90">
        <v>45566</v>
      </c>
      <c r="K6" s="101" t="s">
        <v>1756</v>
      </c>
      <c r="L6" s="39"/>
    </row>
    <row r="7" spans="1:12" x14ac:dyDescent="0.25">
      <c r="A7" s="91" t="s">
        <v>2</v>
      </c>
      <c r="B7" s="92" t="s">
        <v>1332</v>
      </c>
      <c r="C7" s="92" t="s">
        <v>1657</v>
      </c>
      <c r="D7" s="93">
        <v>6.8930999999999996</v>
      </c>
      <c r="E7" s="93">
        <v>1.1336999999999999</v>
      </c>
      <c r="F7" s="93">
        <f t="shared" ref="F7:F70" si="0">D7*E7</f>
        <v>7.8147074699999992</v>
      </c>
      <c r="G7" s="94">
        <v>1.37</v>
      </c>
      <c r="H7" s="93">
        <f t="shared" ref="H7:H70" si="1">ROUND(F7*G7,4)</f>
        <v>10.706099999999999</v>
      </c>
      <c r="I7" s="95">
        <v>7.43</v>
      </c>
      <c r="J7" s="96">
        <v>45566</v>
      </c>
      <c r="K7" s="102" t="s">
        <v>1756</v>
      </c>
      <c r="L7" s="39"/>
    </row>
    <row r="8" spans="1:12" x14ac:dyDescent="0.25">
      <c r="A8" s="91" t="s">
        <v>3</v>
      </c>
      <c r="B8" s="92" t="s">
        <v>1332</v>
      </c>
      <c r="C8" s="92" t="s">
        <v>1657</v>
      </c>
      <c r="D8" s="93">
        <v>8.2619000000000007</v>
      </c>
      <c r="E8" s="93">
        <v>1.1336999999999999</v>
      </c>
      <c r="F8" s="93">
        <f t="shared" si="0"/>
        <v>9.3665160299999997</v>
      </c>
      <c r="G8" s="94">
        <v>1.37</v>
      </c>
      <c r="H8" s="93">
        <f t="shared" si="1"/>
        <v>12.832100000000001</v>
      </c>
      <c r="I8" s="95">
        <v>10.31</v>
      </c>
      <c r="J8" s="96">
        <v>45566</v>
      </c>
      <c r="K8" s="102" t="s">
        <v>1756</v>
      </c>
      <c r="L8" s="39"/>
    </row>
    <row r="9" spans="1:12" x14ac:dyDescent="0.25">
      <c r="A9" s="91" t="s">
        <v>4</v>
      </c>
      <c r="B9" s="92" t="s">
        <v>1332</v>
      </c>
      <c r="C9" s="92" t="s">
        <v>1657</v>
      </c>
      <c r="D9" s="93">
        <v>14.520200000000001</v>
      </c>
      <c r="E9" s="93">
        <v>1.1336999999999999</v>
      </c>
      <c r="F9" s="93">
        <f t="shared" si="0"/>
        <v>16.46155074</v>
      </c>
      <c r="G9" s="94">
        <v>1.37</v>
      </c>
      <c r="H9" s="93">
        <f t="shared" si="1"/>
        <v>22.552299999999999</v>
      </c>
      <c r="I9" s="95">
        <v>27.9</v>
      </c>
      <c r="J9" s="96">
        <v>45566</v>
      </c>
      <c r="K9" s="102" t="s">
        <v>1756</v>
      </c>
      <c r="L9" s="39"/>
    </row>
    <row r="10" spans="1:12" x14ac:dyDescent="0.25">
      <c r="A10" s="91" t="s">
        <v>5</v>
      </c>
      <c r="B10" s="92" t="s">
        <v>1333</v>
      </c>
      <c r="C10" s="92" t="s">
        <v>1657</v>
      </c>
      <c r="D10" s="93">
        <v>8.6636000000000006</v>
      </c>
      <c r="E10" s="93">
        <v>1.1336999999999999</v>
      </c>
      <c r="F10" s="93">
        <f t="shared" si="0"/>
        <v>9.8219233199999998</v>
      </c>
      <c r="G10" s="94">
        <v>1.37</v>
      </c>
      <c r="H10" s="93">
        <f t="shared" si="1"/>
        <v>13.456</v>
      </c>
      <c r="I10" s="95">
        <v>11.68</v>
      </c>
      <c r="J10" s="96">
        <v>45566</v>
      </c>
      <c r="K10" s="102" t="s">
        <v>1756</v>
      </c>
      <c r="L10" s="39"/>
    </row>
    <row r="11" spans="1:12" x14ac:dyDescent="0.25">
      <c r="A11" s="91" t="s">
        <v>6</v>
      </c>
      <c r="B11" s="92" t="s">
        <v>1333</v>
      </c>
      <c r="C11" s="92" t="s">
        <v>1657</v>
      </c>
      <c r="D11" s="93">
        <v>10.538399999999999</v>
      </c>
      <c r="E11" s="93">
        <v>1.1336999999999999</v>
      </c>
      <c r="F11" s="93">
        <f t="shared" si="0"/>
        <v>11.947384079999999</v>
      </c>
      <c r="G11" s="94">
        <v>1.37</v>
      </c>
      <c r="H11" s="93">
        <f t="shared" si="1"/>
        <v>16.367899999999999</v>
      </c>
      <c r="I11" s="95">
        <v>13.72</v>
      </c>
      <c r="J11" s="96">
        <v>45566</v>
      </c>
      <c r="K11" s="102" t="s">
        <v>1756</v>
      </c>
      <c r="L11" s="39"/>
    </row>
    <row r="12" spans="1:12" x14ac:dyDescent="0.25">
      <c r="A12" s="91" t="s">
        <v>7</v>
      </c>
      <c r="B12" s="92" t="s">
        <v>1333</v>
      </c>
      <c r="C12" s="92" t="s">
        <v>1657</v>
      </c>
      <c r="D12" s="93">
        <v>14.642200000000001</v>
      </c>
      <c r="E12" s="93">
        <v>1.1336999999999999</v>
      </c>
      <c r="F12" s="93">
        <f t="shared" si="0"/>
        <v>16.599862139999999</v>
      </c>
      <c r="G12" s="94">
        <v>1.37</v>
      </c>
      <c r="H12" s="93">
        <f t="shared" si="1"/>
        <v>22.741800000000001</v>
      </c>
      <c r="I12" s="95">
        <v>24.16</v>
      </c>
      <c r="J12" s="96">
        <v>45566</v>
      </c>
      <c r="K12" s="102" t="s">
        <v>1756</v>
      </c>
      <c r="L12" s="39"/>
    </row>
    <row r="13" spans="1:12" x14ac:dyDescent="0.25">
      <c r="A13" s="91" t="s">
        <v>8</v>
      </c>
      <c r="B13" s="92" t="s">
        <v>1333</v>
      </c>
      <c r="C13" s="92" t="s">
        <v>1657</v>
      </c>
      <c r="D13" s="93">
        <v>23.134899999999998</v>
      </c>
      <c r="E13" s="93">
        <v>1.1336999999999999</v>
      </c>
      <c r="F13" s="93">
        <f t="shared" si="0"/>
        <v>26.228036129999996</v>
      </c>
      <c r="G13" s="94">
        <v>1.37</v>
      </c>
      <c r="H13" s="93">
        <f t="shared" si="1"/>
        <v>35.932400000000001</v>
      </c>
      <c r="I13" s="95">
        <v>47.33</v>
      </c>
      <c r="J13" s="96">
        <v>45566</v>
      </c>
      <c r="K13" s="102" t="s">
        <v>1756</v>
      </c>
      <c r="L13" s="39"/>
    </row>
    <row r="14" spans="1:12" x14ac:dyDescent="0.25">
      <c r="A14" s="91" t="s">
        <v>9</v>
      </c>
      <c r="B14" s="92" t="s">
        <v>1334</v>
      </c>
      <c r="C14" s="92" t="s">
        <v>1658</v>
      </c>
      <c r="D14" s="93">
        <v>4.7121000000000004</v>
      </c>
      <c r="E14" s="93">
        <v>1.1336999999999999</v>
      </c>
      <c r="F14" s="93">
        <f t="shared" si="0"/>
        <v>5.3421077700000001</v>
      </c>
      <c r="G14" s="94">
        <v>1</v>
      </c>
      <c r="H14" s="93">
        <f t="shared" si="1"/>
        <v>5.3421000000000003</v>
      </c>
      <c r="I14" s="95">
        <v>12.33</v>
      </c>
      <c r="J14" s="96">
        <v>45566</v>
      </c>
      <c r="K14" s="102" t="s">
        <v>1756</v>
      </c>
      <c r="L14" s="39"/>
    </row>
    <row r="15" spans="1:12" x14ac:dyDescent="0.25">
      <c r="A15" s="91" t="s">
        <v>10</v>
      </c>
      <c r="B15" s="92" t="s">
        <v>1334</v>
      </c>
      <c r="C15" s="92" t="s">
        <v>1658</v>
      </c>
      <c r="D15" s="93">
        <v>6.5103</v>
      </c>
      <c r="E15" s="93">
        <v>1.1336999999999999</v>
      </c>
      <c r="F15" s="93">
        <f t="shared" si="0"/>
        <v>7.3807271099999996</v>
      </c>
      <c r="G15" s="94">
        <v>1</v>
      </c>
      <c r="H15" s="93">
        <f t="shared" si="1"/>
        <v>7.3807</v>
      </c>
      <c r="I15" s="95">
        <v>17.52</v>
      </c>
      <c r="J15" s="96">
        <v>45566</v>
      </c>
      <c r="K15" s="102" t="s">
        <v>1756</v>
      </c>
      <c r="L15" s="39"/>
    </row>
    <row r="16" spans="1:12" x14ac:dyDescent="0.25">
      <c r="A16" s="91" t="s">
        <v>11</v>
      </c>
      <c r="B16" s="92" t="s">
        <v>1334</v>
      </c>
      <c r="C16" s="92" t="s">
        <v>1658</v>
      </c>
      <c r="D16" s="93">
        <v>9.9995999999999992</v>
      </c>
      <c r="E16" s="93">
        <v>1.1336999999999999</v>
      </c>
      <c r="F16" s="93">
        <f t="shared" si="0"/>
        <v>11.336546519999999</v>
      </c>
      <c r="G16" s="94">
        <v>1</v>
      </c>
      <c r="H16" s="93">
        <f t="shared" si="1"/>
        <v>11.336499999999999</v>
      </c>
      <c r="I16" s="95">
        <v>27.91</v>
      </c>
      <c r="J16" s="96">
        <v>45566</v>
      </c>
      <c r="K16" s="102" t="s">
        <v>1756</v>
      </c>
      <c r="L16" s="39"/>
    </row>
    <row r="17" spans="1:12" x14ac:dyDescent="0.25">
      <c r="A17" s="91" t="s">
        <v>12</v>
      </c>
      <c r="B17" s="92" t="s">
        <v>1334</v>
      </c>
      <c r="C17" s="92" t="s">
        <v>1658</v>
      </c>
      <c r="D17" s="93">
        <v>15.1294</v>
      </c>
      <c r="E17" s="93">
        <v>1.1336999999999999</v>
      </c>
      <c r="F17" s="93">
        <f t="shared" si="0"/>
        <v>17.152200780000001</v>
      </c>
      <c r="G17" s="94">
        <v>1</v>
      </c>
      <c r="H17" s="93">
        <f t="shared" si="1"/>
        <v>17.152200000000001</v>
      </c>
      <c r="I17" s="95">
        <v>40.92</v>
      </c>
      <c r="J17" s="96">
        <v>45566</v>
      </c>
      <c r="K17" s="102" t="s">
        <v>1756</v>
      </c>
      <c r="L17" s="39"/>
    </row>
    <row r="18" spans="1:12" x14ac:dyDescent="0.25">
      <c r="A18" s="91" t="s">
        <v>13</v>
      </c>
      <c r="B18" s="92" t="s">
        <v>1335</v>
      </c>
      <c r="C18" s="92" t="s">
        <v>1658</v>
      </c>
      <c r="D18" s="93">
        <v>4.1185</v>
      </c>
      <c r="E18" s="93">
        <v>1.1336999999999999</v>
      </c>
      <c r="F18" s="93">
        <f t="shared" si="0"/>
        <v>4.66914345</v>
      </c>
      <c r="G18" s="94">
        <v>1</v>
      </c>
      <c r="H18" s="93">
        <f t="shared" si="1"/>
        <v>4.6691000000000003</v>
      </c>
      <c r="I18" s="95">
        <v>12.06</v>
      </c>
      <c r="J18" s="96">
        <v>45566</v>
      </c>
      <c r="K18" s="102" t="s">
        <v>1756</v>
      </c>
      <c r="L18" s="39"/>
    </row>
    <row r="19" spans="1:12" x14ac:dyDescent="0.25">
      <c r="A19" s="91" t="s">
        <v>14</v>
      </c>
      <c r="B19" s="92" t="s">
        <v>1335</v>
      </c>
      <c r="C19" s="92" t="s">
        <v>1658</v>
      </c>
      <c r="D19" s="93">
        <v>4.8795999999999999</v>
      </c>
      <c r="E19" s="93">
        <v>1.1336999999999999</v>
      </c>
      <c r="F19" s="93">
        <f t="shared" si="0"/>
        <v>5.5320025199999998</v>
      </c>
      <c r="G19" s="94">
        <v>1</v>
      </c>
      <c r="H19" s="93">
        <f t="shared" si="1"/>
        <v>5.532</v>
      </c>
      <c r="I19" s="95">
        <v>17.98</v>
      </c>
      <c r="J19" s="96">
        <v>45566</v>
      </c>
      <c r="K19" s="102" t="s">
        <v>1756</v>
      </c>
      <c r="L19" s="39"/>
    </row>
    <row r="20" spans="1:12" x14ac:dyDescent="0.25">
      <c r="A20" s="91" t="s">
        <v>15</v>
      </c>
      <c r="B20" s="92" t="s">
        <v>1335</v>
      </c>
      <c r="C20" s="92" t="s">
        <v>1658</v>
      </c>
      <c r="D20" s="93">
        <v>7.3559999999999999</v>
      </c>
      <c r="E20" s="93">
        <v>1.1336999999999999</v>
      </c>
      <c r="F20" s="93">
        <f t="shared" si="0"/>
        <v>8.3394971999999985</v>
      </c>
      <c r="G20" s="94">
        <v>1</v>
      </c>
      <c r="H20" s="93">
        <f t="shared" si="1"/>
        <v>8.3394999999999992</v>
      </c>
      <c r="I20" s="95">
        <v>25.13</v>
      </c>
      <c r="J20" s="96">
        <v>45566</v>
      </c>
      <c r="K20" s="102" t="s">
        <v>1756</v>
      </c>
      <c r="L20" s="39"/>
    </row>
    <row r="21" spans="1:12" x14ac:dyDescent="0.25">
      <c r="A21" s="91" t="s">
        <v>16</v>
      </c>
      <c r="B21" s="92" t="s">
        <v>1335</v>
      </c>
      <c r="C21" s="92" t="s">
        <v>1658</v>
      </c>
      <c r="D21" s="93">
        <v>10.388</v>
      </c>
      <c r="E21" s="93">
        <v>1.1336999999999999</v>
      </c>
      <c r="F21" s="93">
        <f t="shared" si="0"/>
        <v>11.776875599999999</v>
      </c>
      <c r="G21" s="94">
        <v>1</v>
      </c>
      <c r="H21" s="93">
        <f t="shared" si="1"/>
        <v>11.776899999999999</v>
      </c>
      <c r="I21" s="95">
        <v>33.64</v>
      </c>
      <c r="J21" s="96">
        <v>45566</v>
      </c>
      <c r="K21" s="102" t="s">
        <v>1756</v>
      </c>
      <c r="L21" s="39"/>
    </row>
    <row r="22" spans="1:12" x14ac:dyDescent="0.25">
      <c r="A22" s="91" t="s">
        <v>17</v>
      </c>
      <c r="B22" s="92" t="s">
        <v>1336</v>
      </c>
      <c r="C22" s="92" t="s">
        <v>1657</v>
      </c>
      <c r="D22" s="93">
        <v>6.2499000000000002</v>
      </c>
      <c r="E22" s="93">
        <v>1.1336999999999999</v>
      </c>
      <c r="F22" s="93">
        <f t="shared" si="0"/>
        <v>7.0855116300000001</v>
      </c>
      <c r="G22" s="94">
        <v>1.37</v>
      </c>
      <c r="H22" s="93">
        <f t="shared" si="1"/>
        <v>9.7072000000000003</v>
      </c>
      <c r="I22" s="95">
        <v>6.6594999999999995</v>
      </c>
      <c r="J22" s="96">
        <v>45566</v>
      </c>
      <c r="K22" s="102" t="s">
        <v>1756</v>
      </c>
      <c r="L22" s="39"/>
    </row>
    <row r="23" spans="1:12" x14ac:dyDescent="0.25">
      <c r="A23" s="91" t="s">
        <v>18</v>
      </c>
      <c r="B23" s="92" t="s">
        <v>1336</v>
      </c>
      <c r="C23" s="92" t="s">
        <v>1657</v>
      </c>
      <c r="D23" s="93">
        <v>7.5236000000000001</v>
      </c>
      <c r="E23" s="93">
        <v>1.1336999999999999</v>
      </c>
      <c r="F23" s="93">
        <f t="shared" si="0"/>
        <v>8.5295053200000002</v>
      </c>
      <c r="G23" s="94">
        <v>1.37</v>
      </c>
      <c r="H23" s="93">
        <f t="shared" si="1"/>
        <v>11.6854</v>
      </c>
      <c r="I23" s="95">
        <v>7.01</v>
      </c>
      <c r="J23" s="96">
        <v>45566</v>
      </c>
      <c r="K23" s="102" t="s">
        <v>1756</v>
      </c>
      <c r="L23" s="39"/>
    </row>
    <row r="24" spans="1:12" x14ac:dyDescent="0.25">
      <c r="A24" s="91" t="s">
        <v>19</v>
      </c>
      <c r="B24" s="92" t="s">
        <v>1336</v>
      </c>
      <c r="C24" s="92" t="s">
        <v>1657</v>
      </c>
      <c r="D24" s="93">
        <v>9.1592000000000002</v>
      </c>
      <c r="E24" s="93">
        <v>1.1336999999999999</v>
      </c>
      <c r="F24" s="93">
        <f t="shared" si="0"/>
        <v>10.383785039999999</v>
      </c>
      <c r="G24" s="94">
        <v>1.37</v>
      </c>
      <c r="H24" s="93">
        <f t="shared" si="1"/>
        <v>14.2258</v>
      </c>
      <c r="I24" s="95">
        <v>8.8699999999999992</v>
      </c>
      <c r="J24" s="96">
        <v>45566</v>
      </c>
      <c r="K24" s="102" t="s">
        <v>1756</v>
      </c>
      <c r="L24" s="39"/>
    </row>
    <row r="25" spans="1:12" x14ac:dyDescent="0.25">
      <c r="A25" s="91" t="s">
        <v>20</v>
      </c>
      <c r="B25" s="92" t="s">
        <v>1336</v>
      </c>
      <c r="C25" s="92" t="s">
        <v>1657</v>
      </c>
      <c r="D25" s="93">
        <v>11.5692</v>
      </c>
      <c r="E25" s="93">
        <v>1.1336999999999999</v>
      </c>
      <c r="F25" s="93">
        <f t="shared" si="0"/>
        <v>13.11600204</v>
      </c>
      <c r="G25" s="94">
        <v>1.37</v>
      </c>
      <c r="H25" s="93">
        <f t="shared" si="1"/>
        <v>17.968900000000001</v>
      </c>
      <c r="I25" s="95">
        <v>17.61</v>
      </c>
      <c r="J25" s="96">
        <v>45566</v>
      </c>
      <c r="K25" s="102" t="s">
        <v>1756</v>
      </c>
      <c r="L25" s="39"/>
    </row>
    <row r="26" spans="1:12" x14ac:dyDescent="0.25">
      <c r="A26" s="91" t="s">
        <v>21</v>
      </c>
      <c r="B26" s="92" t="s">
        <v>1337</v>
      </c>
      <c r="C26" s="92" t="s">
        <v>1658</v>
      </c>
      <c r="D26" s="93">
        <v>5.3337000000000003</v>
      </c>
      <c r="E26" s="93">
        <v>1.1336999999999999</v>
      </c>
      <c r="F26" s="93">
        <f t="shared" si="0"/>
        <v>6.0468156899999999</v>
      </c>
      <c r="G26" s="94">
        <v>1</v>
      </c>
      <c r="H26" s="93">
        <f t="shared" si="1"/>
        <v>6.0468000000000002</v>
      </c>
      <c r="I26" s="95">
        <v>20.18</v>
      </c>
      <c r="J26" s="96">
        <v>45566</v>
      </c>
      <c r="K26" s="102" t="s">
        <v>1756</v>
      </c>
      <c r="L26" s="39"/>
    </row>
    <row r="27" spans="1:12" x14ac:dyDescent="0.25">
      <c r="A27" s="91" t="s">
        <v>22</v>
      </c>
      <c r="B27" s="92" t="s">
        <v>1337</v>
      </c>
      <c r="C27" s="92" t="s">
        <v>1658</v>
      </c>
      <c r="D27" s="93">
        <v>6.7628000000000004</v>
      </c>
      <c r="E27" s="93">
        <v>1.1336999999999999</v>
      </c>
      <c r="F27" s="93">
        <f t="shared" si="0"/>
        <v>7.6669863600000001</v>
      </c>
      <c r="G27" s="94">
        <v>1</v>
      </c>
      <c r="H27" s="93">
        <f t="shared" si="1"/>
        <v>7.6669999999999998</v>
      </c>
      <c r="I27" s="95">
        <v>23.39</v>
      </c>
      <c r="J27" s="96">
        <v>45566</v>
      </c>
      <c r="K27" s="102" t="s">
        <v>1756</v>
      </c>
      <c r="L27" s="39"/>
    </row>
    <row r="28" spans="1:12" x14ac:dyDescent="0.25">
      <c r="A28" s="91" t="s">
        <v>23</v>
      </c>
      <c r="B28" s="92" t="s">
        <v>1337</v>
      </c>
      <c r="C28" s="92" t="s">
        <v>1658</v>
      </c>
      <c r="D28" s="93">
        <v>8.5855999999999995</v>
      </c>
      <c r="E28" s="93">
        <v>1.1336999999999999</v>
      </c>
      <c r="F28" s="93">
        <f t="shared" si="0"/>
        <v>9.7334947199999995</v>
      </c>
      <c r="G28" s="94">
        <v>1</v>
      </c>
      <c r="H28" s="93">
        <f t="shared" si="1"/>
        <v>9.7334999999999994</v>
      </c>
      <c r="I28" s="95">
        <v>27.51</v>
      </c>
      <c r="J28" s="96">
        <v>45566</v>
      </c>
      <c r="K28" s="102" t="s">
        <v>1756</v>
      </c>
      <c r="L28" s="39"/>
    </row>
    <row r="29" spans="1:12" x14ac:dyDescent="0.25">
      <c r="A29" s="91" t="s">
        <v>24</v>
      </c>
      <c r="B29" s="92" t="s">
        <v>1337</v>
      </c>
      <c r="C29" s="92" t="s">
        <v>1658</v>
      </c>
      <c r="D29" s="93">
        <v>14.977600000000001</v>
      </c>
      <c r="E29" s="93">
        <v>1.1336999999999999</v>
      </c>
      <c r="F29" s="93">
        <f t="shared" si="0"/>
        <v>16.980105120000001</v>
      </c>
      <c r="G29" s="94">
        <v>1</v>
      </c>
      <c r="H29" s="93">
        <f t="shared" si="1"/>
        <v>16.9801</v>
      </c>
      <c r="I29" s="95">
        <v>44.45</v>
      </c>
      <c r="J29" s="96">
        <v>45566</v>
      </c>
      <c r="K29" s="102" t="s">
        <v>1756</v>
      </c>
      <c r="L29" s="39"/>
    </row>
    <row r="30" spans="1:12" x14ac:dyDescent="0.25">
      <c r="A30" s="91" t="s">
        <v>25</v>
      </c>
      <c r="B30" s="92" t="s">
        <v>2298</v>
      </c>
      <c r="C30" s="92" t="s">
        <v>1658</v>
      </c>
      <c r="D30" s="93">
        <v>2.2616000000000001</v>
      </c>
      <c r="E30" s="93">
        <v>1.1336999999999999</v>
      </c>
      <c r="F30" s="93">
        <f t="shared" si="0"/>
        <v>2.5639759199999999</v>
      </c>
      <c r="G30" s="94">
        <v>1</v>
      </c>
      <c r="H30" s="93">
        <f t="shared" si="1"/>
        <v>2.5640000000000001</v>
      </c>
      <c r="I30" s="95">
        <v>8.56</v>
      </c>
      <c r="J30" s="96">
        <v>45566</v>
      </c>
      <c r="K30" s="102" t="s">
        <v>1756</v>
      </c>
      <c r="L30" s="39"/>
    </row>
    <row r="31" spans="1:12" x14ac:dyDescent="0.25">
      <c r="A31" s="91" t="s">
        <v>26</v>
      </c>
      <c r="B31" s="92" t="s">
        <v>2298</v>
      </c>
      <c r="C31" s="92" t="s">
        <v>1658</v>
      </c>
      <c r="D31" s="93">
        <v>3.6394000000000002</v>
      </c>
      <c r="E31" s="93">
        <v>1.1336999999999999</v>
      </c>
      <c r="F31" s="93">
        <f t="shared" si="0"/>
        <v>4.12598778</v>
      </c>
      <c r="G31" s="94">
        <v>1</v>
      </c>
      <c r="H31" s="93">
        <f t="shared" si="1"/>
        <v>4.1260000000000003</v>
      </c>
      <c r="I31" s="95">
        <v>15.54</v>
      </c>
      <c r="J31" s="96">
        <v>45566</v>
      </c>
      <c r="K31" s="102" t="s">
        <v>1756</v>
      </c>
      <c r="L31" s="39"/>
    </row>
    <row r="32" spans="1:12" x14ac:dyDescent="0.25">
      <c r="A32" s="91" t="s">
        <v>27</v>
      </c>
      <c r="B32" s="92" t="s">
        <v>2298</v>
      </c>
      <c r="C32" s="92" t="s">
        <v>1658</v>
      </c>
      <c r="D32" s="93">
        <v>4.3569000000000004</v>
      </c>
      <c r="E32" s="93">
        <v>1.1336999999999999</v>
      </c>
      <c r="F32" s="93">
        <f t="shared" si="0"/>
        <v>4.9394175300000001</v>
      </c>
      <c r="G32" s="94">
        <v>1</v>
      </c>
      <c r="H32" s="93">
        <f t="shared" si="1"/>
        <v>4.9394</v>
      </c>
      <c r="I32" s="95">
        <v>18.16</v>
      </c>
      <c r="J32" s="96">
        <v>45566</v>
      </c>
      <c r="K32" s="102" t="s">
        <v>1756</v>
      </c>
      <c r="L32" s="39"/>
    </row>
    <row r="33" spans="1:12" x14ac:dyDescent="0.25">
      <c r="A33" s="91" t="s">
        <v>28</v>
      </c>
      <c r="B33" s="92" t="s">
        <v>2298</v>
      </c>
      <c r="C33" s="92" t="s">
        <v>1658</v>
      </c>
      <c r="D33" s="93">
        <v>7.2702</v>
      </c>
      <c r="E33" s="93">
        <v>1.1336999999999999</v>
      </c>
      <c r="F33" s="93">
        <f t="shared" si="0"/>
        <v>8.2422257400000003</v>
      </c>
      <c r="G33" s="94">
        <v>1</v>
      </c>
      <c r="H33" s="93">
        <f t="shared" si="1"/>
        <v>8.2422000000000004</v>
      </c>
      <c r="I33" s="95">
        <v>25.99</v>
      </c>
      <c r="J33" s="96">
        <v>45566</v>
      </c>
      <c r="K33" s="102" t="s">
        <v>1756</v>
      </c>
      <c r="L33" s="39"/>
    </row>
    <row r="34" spans="1:12" x14ac:dyDescent="0.25">
      <c r="A34" s="91" t="s">
        <v>29</v>
      </c>
      <c r="B34" s="92" t="s">
        <v>1338</v>
      </c>
      <c r="C34" s="92" t="s">
        <v>1659</v>
      </c>
      <c r="D34" s="93">
        <v>3.8717000000000001</v>
      </c>
      <c r="E34" s="93">
        <v>1.1336999999999999</v>
      </c>
      <c r="F34" s="93">
        <f t="shared" si="0"/>
        <v>4.3893462899999998</v>
      </c>
      <c r="G34" s="94">
        <v>1</v>
      </c>
      <c r="H34" s="93">
        <f t="shared" si="1"/>
        <v>4.3893000000000004</v>
      </c>
      <c r="I34" s="95">
        <v>2</v>
      </c>
      <c r="J34" s="96">
        <v>45566</v>
      </c>
      <c r="K34" s="102" t="s">
        <v>1756</v>
      </c>
      <c r="L34" s="39"/>
    </row>
    <row r="35" spans="1:12" x14ac:dyDescent="0.25">
      <c r="A35" s="91" t="s">
        <v>30</v>
      </c>
      <c r="B35" s="92" t="s">
        <v>1338</v>
      </c>
      <c r="C35" s="92" t="s">
        <v>1659</v>
      </c>
      <c r="D35" s="93">
        <v>4.0754999999999999</v>
      </c>
      <c r="E35" s="93">
        <v>1.1336999999999999</v>
      </c>
      <c r="F35" s="93">
        <f t="shared" si="0"/>
        <v>4.6203943499999998</v>
      </c>
      <c r="G35" s="94">
        <v>1</v>
      </c>
      <c r="H35" s="93">
        <f t="shared" si="1"/>
        <v>4.6204000000000001</v>
      </c>
      <c r="I35" s="95">
        <v>5.75</v>
      </c>
      <c r="J35" s="96">
        <v>45566</v>
      </c>
      <c r="K35" s="102" t="s">
        <v>1756</v>
      </c>
      <c r="L35" s="39"/>
    </row>
    <row r="36" spans="1:12" x14ac:dyDescent="0.25">
      <c r="A36" s="91" t="s">
        <v>31</v>
      </c>
      <c r="B36" s="92" t="s">
        <v>1338</v>
      </c>
      <c r="C36" s="92" t="s">
        <v>1659</v>
      </c>
      <c r="D36" s="93">
        <v>6.9804000000000004</v>
      </c>
      <c r="E36" s="93">
        <v>1.1336999999999999</v>
      </c>
      <c r="F36" s="93">
        <f t="shared" si="0"/>
        <v>7.9136794799999999</v>
      </c>
      <c r="G36" s="94">
        <v>1</v>
      </c>
      <c r="H36" s="93">
        <f t="shared" si="1"/>
        <v>7.9137000000000004</v>
      </c>
      <c r="I36" s="95">
        <v>11.45</v>
      </c>
      <c r="J36" s="96">
        <v>45566</v>
      </c>
      <c r="K36" s="102" t="s">
        <v>1756</v>
      </c>
      <c r="L36" s="39"/>
    </row>
    <row r="37" spans="1:12" x14ac:dyDescent="0.25">
      <c r="A37" s="91" t="s">
        <v>32</v>
      </c>
      <c r="B37" s="92" t="s">
        <v>1338</v>
      </c>
      <c r="C37" s="92" t="s">
        <v>1659</v>
      </c>
      <c r="D37" s="93">
        <v>15.4145</v>
      </c>
      <c r="E37" s="93">
        <v>1.1336999999999999</v>
      </c>
      <c r="F37" s="93">
        <f t="shared" si="0"/>
        <v>17.475418649999998</v>
      </c>
      <c r="G37" s="94">
        <v>1</v>
      </c>
      <c r="H37" s="93">
        <f t="shared" si="1"/>
        <v>17.4754</v>
      </c>
      <c r="I37" s="95">
        <v>25.35</v>
      </c>
      <c r="J37" s="96">
        <v>45566</v>
      </c>
      <c r="K37" s="102" t="s">
        <v>1756</v>
      </c>
      <c r="L37" s="39"/>
    </row>
    <row r="38" spans="1:12" x14ac:dyDescent="0.25">
      <c r="A38" s="91" t="s">
        <v>2299</v>
      </c>
      <c r="B38" s="92" t="s">
        <v>2300</v>
      </c>
      <c r="C38" s="92" t="s">
        <v>1660</v>
      </c>
      <c r="D38" s="93">
        <v>3.4472</v>
      </c>
      <c r="E38" s="93">
        <v>1.1336999999999999</v>
      </c>
      <c r="F38" s="93">
        <f t="shared" si="0"/>
        <v>3.9080906399999997</v>
      </c>
      <c r="G38" s="94">
        <v>1.25</v>
      </c>
      <c r="H38" s="93">
        <f t="shared" si="1"/>
        <v>4.8851000000000004</v>
      </c>
      <c r="I38" s="95">
        <v>11.75</v>
      </c>
      <c r="J38" s="96">
        <v>45566</v>
      </c>
      <c r="K38" s="102" t="s">
        <v>1756</v>
      </c>
      <c r="L38" s="39"/>
    </row>
    <row r="39" spans="1:12" x14ac:dyDescent="0.25">
      <c r="A39" s="91" t="s">
        <v>2301</v>
      </c>
      <c r="B39" s="92" t="s">
        <v>2300</v>
      </c>
      <c r="C39" s="92" t="s">
        <v>1660</v>
      </c>
      <c r="D39" s="93">
        <v>6.8975</v>
      </c>
      <c r="E39" s="93">
        <v>1.1336999999999999</v>
      </c>
      <c r="F39" s="93">
        <f t="shared" si="0"/>
        <v>7.8196957499999993</v>
      </c>
      <c r="G39" s="94">
        <v>1.25</v>
      </c>
      <c r="H39" s="93">
        <f t="shared" si="1"/>
        <v>9.7745999999999995</v>
      </c>
      <c r="I39" s="95">
        <v>11.97</v>
      </c>
      <c r="J39" s="96">
        <v>45566</v>
      </c>
      <c r="K39" s="102" t="s">
        <v>1756</v>
      </c>
      <c r="L39" s="39"/>
    </row>
    <row r="40" spans="1:12" x14ac:dyDescent="0.25">
      <c r="A40" s="91" t="s">
        <v>2302</v>
      </c>
      <c r="B40" s="92" t="s">
        <v>2300</v>
      </c>
      <c r="C40" s="92" t="s">
        <v>1660</v>
      </c>
      <c r="D40" s="93">
        <v>9.6562999999999999</v>
      </c>
      <c r="E40" s="93">
        <v>1.1336999999999999</v>
      </c>
      <c r="F40" s="93">
        <f t="shared" si="0"/>
        <v>10.94734731</v>
      </c>
      <c r="G40" s="94">
        <v>1.25</v>
      </c>
      <c r="H40" s="93">
        <f t="shared" si="1"/>
        <v>13.684200000000001</v>
      </c>
      <c r="I40" s="95">
        <v>15.54</v>
      </c>
      <c r="J40" s="96">
        <v>45566</v>
      </c>
      <c r="K40" s="102" t="s">
        <v>1756</v>
      </c>
      <c r="L40" s="39"/>
    </row>
    <row r="41" spans="1:12" x14ac:dyDescent="0.25">
      <c r="A41" s="91" t="s">
        <v>2303</v>
      </c>
      <c r="B41" s="92" t="s">
        <v>2300</v>
      </c>
      <c r="C41" s="92" t="s">
        <v>1660</v>
      </c>
      <c r="D41" s="93">
        <v>17.9709</v>
      </c>
      <c r="E41" s="93">
        <v>1.1336999999999999</v>
      </c>
      <c r="F41" s="93">
        <f t="shared" si="0"/>
        <v>20.373609330000001</v>
      </c>
      <c r="G41" s="94">
        <v>1.25</v>
      </c>
      <c r="H41" s="93">
        <f t="shared" si="1"/>
        <v>25.466999999999999</v>
      </c>
      <c r="I41" s="95">
        <v>27.74</v>
      </c>
      <c r="J41" s="96">
        <v>45566</v>
      </c>
      <c r="K41" s="102" t="s">
        <v>1756</v>
      </c>
      <c r="L41" s="39"/>
    </row>
    <row r="42" spans="1:12" x14ac:dyDescent="0.25">
      <c r="A42" s="91" t="s">
        <v>33</v>
      </c>
      <c r="B42" s="92" t="s">
        <v>1339</v>
      </c>
      <c r="C42" s="92" t="s">
        <v>1658</v>
      </c>
      <c r="D42" s="93">
        <v>2.0274999999999999</v>
      </c>
      <c r="E42" s="93">
        <v>1.1336999999999999</v>
      </c>
      <c r="F42" s="93">
        <f t="shared" si="0"/>
        <v>2.2985767499999996</v>
      </c>
      <c r="G42" s="94">
        <v>1</v>
      </c>
      <c r="H42" s="93">
        <f t="shared" si="1"/>
        <v>2.2986</v>
      </c>
      <c r="I42" s="95">
        <v>5.16</v>
      </c>
      <c r="J42" s="96">
        <v>45566</v>
      </c>
      <c r="K42" s="102" t="s">
        <v>1756</v>
      </c>
      <c r="L42" s="39"/>
    </row>
    <row r="43" spans="1:12" x14ac:dyDescent="0.25">
      <c r="A43" s="91" t="s">
        <v>34</v>
      </c>
      <c r="B43" s="92" t="s">
        <v>1339</v>
      </c>
      <c r="C43" s="92" t="s">
        <v>1658</v>
      </c>
      <c r="D43" s="93">
        <v>2.3744999999999998</v>
      </c>
      <c r="E43" s="93">
        <v>1.1336999999999999</v>
      </c>
      <c r="F43" s="93">
        <f t="shared" si="0"/>
        <v>2.6919706499999996</v>
      </c>
      <c r="G43" s="94">
        <v>1</v>
      </c>
      <c r="H43" s="93">
        <f t="shared" si="1"/>
        <v>2.6920000000000002</v>
      </c>
      <c r="I43" s="95">
        <v>6.47</v>
      </c>
      <c r="J43" s="96">
        <v>45566</v>
      </c>
      <c r="K43" s="102" t="s">
        <v>1756</v>
      </c>
      <c r="L43" s="39"/>
    </row>
    <row r="44" spans="1:12" x14ac:dyDescent="0.25">
      <c r="A44" s="91" t="s">
        <v>35</v>
      </c>
      <c r="B44" s="92" t="s">
        <v>1339</v>
      </c>
      <c r="C44" s="92" t="s">
        <v>1658</v>
      </c>
      <c r="D44" s="93">
        <v>3.3252999999999999</v>
      </c>
      <c r="E44" s="93">
        <v>1.1336999999999999</v>
      </c>
      <c r="F44" s="93">
        <f t="shared" si="0"/>
        <v>3.7698926099999999</v>
      </c>
      <c r="G44" s="94">
        <v>1</v>
      </c>
      <c r="H44" s="93">
        <f t="shared" si="1"/>
        <v>3.7698999999999998</v>
      </c>
      <c r="I44" s="95">
        <v>9.36</v>
      </c>
      <c r="J44" s="96">
        <v>45566</v>
      </c>
      <c r="K44" s="102" t="s">
        <v>1756</v>
      </c>
      <c r="L44" s="39"/>
    </row>
    <row r="45" spans="1:12" x14ac:dyDescent="0.25">
      <c r="A45" s="91" t="s">
        <v>36</v>
      </c>
      <c r="B45" s="92" t="s">
        <v>1339</v>
      </c>
      <c r="C45" s="92" t="s">
        <v>1658</v>
      </c>
      <c r="D45" s="93">
        <v>5.2946</v>
      </c>
      <c r="E45" s="93">
        <v>1.1336999999999999</v>
      </c>
      <c r="F45" s="93">
        <f t="shared" si="0"/>
        <v>6.0024880199999995</v>
      </c>
      <c r="G45" s="94">
        <v>1</v>
      </c>
      <c r="H45" s="93">
        <f t="shared" si="1"/>
        <v>6.0025000000000004</v>
      </c>
      <c r="I45" s="95">
        <v>14.04</v>
      </c>
      <c r="J45" s="96">
        <v>45566</v>
      </c>
      <c r="K45" s="102" t="s">
        <v>1756</v>
      </c>
      <c r="L45" s="39"/>
    </row>
    <row r="46" spans="1:12" x14ac:dyDescent="0.25">
      <c r="A46" s="91" t="s">
        <v>37</v>
      </c>
      <c r="B46" s="92" t="s">
        <v>1340</v>
      </c>
      <c r="C46" s="92" t="s">
        <v>1658</v>
      </c>
      <c r="D46" s="93">
        <v>1.9048</v>
      </c>
      <c r="E46" s="93">
        <v>1.1336999999999999</v>
      </c>
      <c r="F46" s="93">
        <f t="shared" si="0"/>
        <v>2.1594717599999997</v>
      </c>
      <c r="G46" s="94">
        <v>1</v>
      </c>
      <c r="H46" s="93">
        <f t="shared" si="1"/>
        <v>2.1595</v>
      </c>
      <c r="I46" s="95">
        <v>3.27</v>
      </c>
      <c r="J46" s="96">
        <v>45566</v>
      </c>
      <c r="K46" s="102" t="s">
        <v>1756</v>
      </c>
      <c r="L46" s="39"/>
    </row>
    <row r="47" spans="1:12" x14ac:dyDescent="0.25">
      <c r="A47" s="91" t="s">
        <v>38</v>
      </c>
      <c r="B47" s="92" t="s">
        <v>1340</v>
      </c>
      <c r="C47" s="92" t="s">
        <v>1658</v>
      </c>
      <c r="D47" s="93">
        <v>2.423</v>
      </c>
      <c r="E47" s="93">
        <v>1.1336999999999999</v>
      </c>
      <c r="F47" s="93">
        <f t="shared" si="0"/>
        <v>2.7469551000000001</v>
      </c>
      <c r="G47" s="94">
        <v>1</v>
      </c>
      <c r="H47" s="93">
        <f t="shared" si="1"/>
        <v>2.7469999999999999</v>
      </c>
      <c r="I47" s="95">
        <v>4.42</v>
      </c>
      <c r="J47" s="96">
        <v>45566</v>
      </c>
      <c r="K47" s="102" t="s">
        <v>1756</v>
      </c>
      <c r="L47" s="39"/>
    </row>
    <row r="48" spans="1:12" x14ac:dyDescent="0.25">
      <c r="A48" s="91" t="s">
        <v>39</v>
      </c>
      <c r="B48" s="92" t="s">
        <v>1340</v>
      </c>
      <c r="C48" s="92" t="s">
        <v>1658</v>
      </c>
      <c r="D48" s="93">
        <v>3.5916999999999999</v>
      </c>
      <c r="E48" s="93">
        <v>1.1336999999999999</v>
      </c>
      <c r="F48" s="93">
        <f t="shared" si="0"/>
        <v>4.0719102899999999</v>
      </c>
      <c r="G48" s="94">
        <v>1</v>
      </c>
      <c r="H48" s="93">
        <f t="shared" si="1"/>
        <v>4.0719000000000003</v>
      </c>
      <c r="I48" s="95">
        <v>9.42</v>
      </c>
      <c r="J48" s="96">
        <v>45566</v>
      </c>
      <c r="K48" s="102" t="s">
        <v>1756</v>
      </c>
      <c r="L48" s="39"/>
    </row>
    <row r="49" spans="1:12" x14ac:dyDescent="0.25">
      <c r="A49" s="91" t="s">
        <v>40</v>
      </c>
      <c r="B49" s="92" t="s">
        <v>1340</v>
      </c>
      <c r="C49" s="92" t="s">
        <v>1658</v>
      </c>
      <c r="D49" s="93">
        <v>5.6367000000000003</v>
      </c>
      <c r="E49" s="93">
        <v>1.1336999999999999</v>
      </c>
      <c r="F49" s="93">
        <f t="shared" si="0"/>
        <v>6.3903267899999996</v>
      </c>
      <c r="G49" s="94">
        <v>1</v>
      </c>
      <c r="H49" s="93">
        <f t="shared" si="1"/>
        <v>6.3902999999999999</v>
      </c>
      <c r="I49" s="95">
        <v>15.96</v>
      </c>
      <c r="J49" s="96">
        <v>45566</v>
      </c>
      <c r="K49" s="102" t="s">
        <v>1756</v>
      </c>
      <c r="L49" s="39"/>
    </row>
    <row r="50" spans="1:12" x14ac:dyDescent="0.25">
      <c r="A50" s="91" t="s">
        <v>41</v>
      </c>
      <c r="B50" s="92" t="s">
        <v>1341</v>
      </c>
      <c r="C50" s="92" t="s">
        <v>1658</v>
      </c>
      <c r="D50" s="93">
        <v>1.3174999999999999</v>
      </c>
      <c r="E50" s="93">
        <v>1.1336999999999999</v>
      </c>
      <c r="F50" s="93">
        <f t="shared" si="0"/>
        <v>1.4936497499999999</v>
      </c>
      <c r="G50" s="94">
        <v>1</v>
      </c>
      <c r="H50" s="93">
        <f t="shared" si="1"/>
        <v>1.4936</v>
      </c>
      <c r="I50" s="95">
        <v>2.19</v>
      </c>
      <c r="J50" s="96">
        <v>45566</v>
      </c>
      <c r="K50" s="102" t="s">
        <v>1756</v>
      </c>
      <c r="L50" s="39"/>
    </row>
    <row r="51" spans="1:12" x14ac:dyDescent="0.25">
      <c r="A51" s="91" t="s">
        <v>42</v>
      </c>
      <c r="B51" s="92" t="s">
        <v>1341</v>
      </c>
      <c r="C51" s="92" t="s">
        <v>1658</v>
      </c>
      <c r="D51" s="93">
        <v>1.5205</v>
      </c>
      <c r="E51" s="93">
        <v>1.1336999999999999</v>
      </c>
      <c r="F51" s="93">
        <f t="shared" si="0"/>
        <v>1.7237908499999999</v>
      </c>
      <c r="G51" s="94">
        <v>1</v>
      </c>
      <c r="H51" s="93">
        <f t="shared" si="1"/>
        <v>1.7238</v>
      </c>
      <c r="I51" s="95">
        <v>3.59</v>
      </c>
      <c r="J51" s="96">
        <v>45566</v>
      </c>
      <c r="K51" s="102" t="s">
        <v>1756</v>
      </c>
      <c r="L51" s="39"/>
    </row>
    <row r="52" spans="1:12" x14ac:dyDescent="0.25">
      <c r="A52" s="91" t="s">
        <v>43</v>
      </c>
      <c r="B52" s="92" t="s">
        <v>1341</v>
      </c>
      <c r="C52" s="92" t="s">
        <v>1658</v>
      </c>
      <c r="D52" s="93">
        <v>2.1143000000000001</v>
      </c>
      <c r="E52" s="93">
        <v>1.1336999999999999</v>
      </c>
      <c r="F52" s="93">
        <f t="shared" si="0"/>
        <v>2.39698191</v>
      </c>
      <c r="G52" s="94">
        <v>1</v>
      </c>
      <c r="H52" s="93">
        <f t="shared" si="1"/>
        <v>2.3969999999999998</v>
      </c>
      <c r="I52" s="95">
        <v>6.78</v>
      </c>
      <c r="J52" s="96">
        <v>45566</v>
      </c>
      <c r="K52" s="102" t="s">
        <v>1756</v>
      </c>
      <c r="L52" s="39"/>
    </row>
    <row r="53" spans="1:12" x14ac:dyDescent="0.25">
      <c r="A53" s="91" t="s">
        <v>44</v>
      </c>
      <c r="B53" s="92" t="s">
        <v>1341</v>
      </c>
      <c r="C53" s="92" t="s">
        <v>1658</v>
      </c>
      <c r="D53" s="93">
        <v>3.9666999999999999</v>
      </c>
      <c r="E53" s="93">
        <v>1.1336999999999999</v>
      </c>
      <c r="F53" s="93">
        <f t="shared" si="0"/>
        <v>4.4970477899999999</v>
      </c>
      <c r="G53" s="94">
        <v>1</v>
      </c>
      <c r="H53" s="93">
        <f t="shared" si="1"/>
        <v>4.4969999999999999</v>
      </c>
      <c r="I53" s="95">
        <v>15.14</v>
      </c>
      <c r="J53" s="96">
        <v>45566</v>
      </c>
      <c r="K53" s="102" t="s">
        <v>1756</v>
      </c>
      <c r="L53" s="39"/>
    </row>
    <row r="54" spans="1:12" x14ac:dyDescent="0.25">
      <c r="A54" s="91" t="s">
        <v>45</v>
      </c>
      <c r="B54" s="92" t="s">
        <v>1342</v>
      </c>
      <c r="C54" s="92" t="s">
        <v>1658</v>
      </c>
      <c r="D54" s="93">
        <v>1.5530999999999999</v>
      </c>
      <c r="E54" s="93">
        <v>1.1336999999999999</v>
      </c>
      <c r="F54" s="93">
        <f t="shared" si="0"/>
        <v>1.7607494699999997</v>
      </c>
      <c r="G54" s="94">
        <v>1</v>
      </c>
      <c r="H54" s="93">
        <f t="shared" si="1"/>
        <v>1.7606999999999999</v>
      </c>
      <c r="I54" s="95">
        <v>2.93</v>
      </c>
      <c r="J54" s="96">
        <v>45566</v>
      </c>
      <c r="K54" s="102" t="s">
        <v>1756</v>
      </c>
      <c r="L54" s="39"/>
    </row>
    <row r="55" spans="1:12" x14ac:dyDescent="0.25">
      <c r="A55" s="91" t="s">
        <v>46</v>
      </c>
      <c r="B55" s="92" t="s">
        <v>1342</v>
      </c>
      <c r="C55" s="92" t="s">
        <v>1658</v>
      </c>
      <c r="D55" s="93">
        <v>2.1088</v>
      </c>
      <c r="E55" s="93">
        <v>1.1336999999999999</v>
      </c>
      <c r="F55" s="93">
        <f t="shared" si="0"/>
        <v>2.3907465599999997</v>
      </c>
      <c r="G55" s="94">
        <v>1</v>
      </c>
      <c r="H55" s="93">
        <f t="shared" si="1"/>
        <v>2.3906999999999998</v>
      </c>
      <c r="I55" s="95">
        <v>5.43</v>
      </c>
      <c r="J55" s="96">
        <v>45566</v>
      </c>
      <c r="K55" s="102" t="s">
        <v>1756</v>
      </c>
      <c r="L55" s="39"/>
    </row>
    <row r="56" spans="1:12" x14ac:dyDescent="0.25">
      <c r="A56" s="91" t="s">
        <v>47</v>
      </c>
      <c r="B56" s="92" t="s">
        <v>1342</v>
      </c>
      <c r="C56" s="92" t="s">
        <v>1658</v>
      </c>
      <c r="D56" s="93">
        <v>3.5486</v>
      </c>
      <c r="E56" s="93">
        <v>1.1336999999999999</v>
      </c>
      <c r="F56" s="93">
        <f t="shared" si="0"/>
        <v>4.0230478199999995</v>
      </c>
      <c r="G56" s="94">
        <v>1</v>
      </c>
      <c r="H56" s="93">
        <f t="shared" si="1"/>
        <v>4.0229999999999997</v>
      </c>
      <c r="I56" s="95">
        <v>9.99</v>
      </c>
      <c r="J56" s="96">
        <v>45566</v>
      </c>
      <c r="K56" s="102" t="s">
        <v>1756</v>
      </c>
      <c r="L56" s="39"/>
    </row>
    <row r="57" spans="1:12" x14ac:dyDescent="0.25">
      <c r="A57" s="91" t="s">
        <v>48</v>
      </c>
      <c r="B57" s="92" t="s">
        <v>1342</v>
      </c>
      <c r="C57" s="92" t="s">
        <v>1658</v>
      </c>
      <c r="D57" s="93">
        <v>5.6062000000000003</v>
      </c>
      <c r="E57" s="93">
        <v>1.1336999999999999</v>
      </c>
      <c r="F57" s="93">
        <f t="shared" si="0"/>
        <v>6.3557489399999998</v>
      </c>
      <c r="G57" s="94">
        <v>1</v>
      </c>
      <c r="H57" s="93">
        <f t="shared" si="1"/>
        <v>6.3556999999999997</v>
      </c>
      <c r="I57" s="95">
        <v>17.72</v>
      </c>
      <c r="J57" s="96">
        <v>45566</v>
      </c>
      <c r="K57" s="102" t="s">
        <v>1756</v>
      </c>
      <c r="L57" s="39"/>
    </row>
    <row r="58" spans="1:12" x14ac:dyDescent="0.25">
      <c r="A58" s="91" t="s">
        <v>49</v>
      </c>
      <c r="B58" s="92" t="s">
        <v>1343</v>
      </c>
      <c r="C58" s="92" t="s">
        <v>1659</v>
      </c>
      <c r="D58" s="93">
        <v>1.0247999999999999</v>
      </c>
      <c r="E58" s="93">
        <v>1.1336999999999999</v>
      </c>
      <c r="F58" s="93">
        <f t="shared" si="0"/>
        <v>1.1618157599999999</v>
      </c>
      <c r="G58" s="94">
        <v>1</v>
      </c>
      <c r="H58" s="93">
        <f t="shared" si="1"/>
        <v>1.1617999999999999</v>
      </c>
      <c r="I58" s="95">
        <v>1.32</v>
      </c>
      <c r="J58" s="96">
        <v>45566</v>
      </c>
      <c r="K58" s="102" t="s">
        <v>1756</v>
      </c>
      <c r="L58" s="39"/>
    </row>
    <row r="59" spans="1:12" x14ac:dyDescent="0.25">
      <c r="A59" s="91" t="s">
        <v>50</v>
      </c>
      <c r="B59" s="92" t="s">
        <v>1343</v>
      </c>
      <c r="C59" s="92" t="s">
        <v>1659</v>
      </c>
      <c r="D59" s="93">
        <v>1.2732000000000001</v>
      </c>
      <c r="E59" s="93">
        <v>1.1336999999999999</v>
      </c>
      <c r="F59" s="93">
        <f t="shared" si="0"/>
        <v>1.4434268400000001</v>
      </c>
      <c r="G59" s="94">
        <v>1</v>
      </c>
      <c r="H59" s="93">
        <f t="shared" si="1"/>
        <v>1.4434</v>
      </c>
      <c r="I59" s="95">
        <v>2.23</v>
      </c>
      <c r="J59" s="96">
        <v>45566</v>
      </c>
      <c r="K59" s="102" t="s">
        <v>1756</v>
      </c>
      <c r="L59" s="39"/>
    </row>
    <row r="60" spans="1:12" x14ac:dyDescent="0.25">
      <c r="A60" s="91" t="s">
        <v>51</v>
      </c>
      <c r="B60" s="92" t="s">
        <v>1343</v>
      </c>
      <c r="C60" s="92" t="s">
        <v>1659</v>
      </c>
      <c r="D60" s="93">
        <v>2.2170000000000001</v>
      </c>
      <c r="E60" s="93">
        <v>1.1336999999999999</v>
      </c>
      <c r="F60" s="93">
        <f t="shared" si="0"/>
        <v>2.5134129000000001</v>
      </c>
      <c r="G60" s="94">
        <v>1</v>
      </c>
      <c r="H60" s="93">
        <f t="shared" si="1"/>
        <v>2.5133999999999999</v>
      </c>
      <c r="I60" s="95">
        <v>6.19</v>
      </c>
      <c r="J60" s="96">
        <v>45566</v>
      </c>
      <c r="K60" s="102" t="s">
        <v>1756</v>
      </c>
      <c r="L60" s="39"/>
    </row>
    <row r="61" spans="1:12" x14ac:dyDescent="0.25">
      <c r="A61" s="91" t="s">
        <v>52</v>
      </c>
      <c r="B61" s="92" t="s">
        <v>1343</v>
      </c>
      <c r="C61" s="92" t="s">
        <v>1659</v>
      </c>
      <c r="D61" s="93">
        <v>3.9217</v>
      </c>
      <c r="E61" s="93">
        <v>1.1336999999999999</v>
      </c>
      <c r="F61" s="93">
        <f t="shared" si="0"/>
        <v>4.4460312899999996</v>
      </c>
      <c r="G61" s="94">
        <v>1</v>
      </c>
      <c r="H61" s="93">
        <f t="shared" si="1"/>
        <v>4.4459999999999997</v>
      </c>
      <c r="I61" s="95">
        <v>12.56</v>
      </c>
      <c r="J61" s="96">
        <v>45566</v>
      </c>
      <c r="K61" s="102" t="s">
        <v>1756</v>
      </c>
      <c r="L61" s="39"/>
    </row>
    <row r="62" spans="1:12" x14ac:dyDescent="0.25">
      <c r="A62" s="91" t="s">
        <v>53</v>
      </c>
      <c r="B62" s="92" t="s">
        <v>1344</v>
      </c>
      <c r="C62" s="92" t="s">
        <v>1658</v>
      </c>
      <c r="D62" s="93">
        <v>1.2236</v>
      </c>
      <c r="E62" s="93">
        <v>1.1336999999999999</v>
      </c>
      <c r="F62" s="93">
        <f t="shared" si="0"/>
        <v>1.38719532</v>
      </c>
      <c r="G62" s="94">
        <v>1</v>
      </c>
      <c r="H62" s="93">
        <f t="shared" si="1"/>
        <v>1.3872</v>
      </c>
      <c r="I62" s="95">
        <v>2.23</v>
      </c>
      <c r="J62" s="96">
        <v>45566</v>
      </c>
      <c r="K62" s="102" t="s">
        <v>1756</v>
      </c>
      <c r="L62" s="39"/>
    </row>
    <row r="63" spans="1:12" x14ac:dyDescent="0.25">
      <c r="A63" s="91" t="s">
        <v>54</v>
      </c>
      <c r="B63" s="92" t="s">
        <v>1344</v>
      </c>
      <c r="C63" s="92" t="s">
        <v>1658</v>
      </c>
      <c r="D63" s="93">
        <v>1.5175000000000001</v>
      </c>
      <c r="E63" s="93">
        <v>1.1336999999999999</v>
      </c>
      <c r="F63" s="93">
        <f t="shared" si="0"/>
        <v>1.7203897500000001</v>
      </c>
      <c r="G63" s="94">
        <v>1</v>
      </c>
      <c r="H63" s="93">
        <f t="shared" si="1"/>
        <v>1.7203999999999999</v>
      </c>
      <c r="I63" s="95">
        <v>3.9</v>
      </c>
      <c r="J63" s="96">
        <v>45566</v>
      </c>
      <c r="K63" s="102" t="s">
        <v>1756</v>
      </c>
      <c r="L63" s="39"/>
    </row>
    <row r="64" spans="1:12" x14ac:dyDescent="0.25">
      <c r="A64" s="91" t="s">
        <v>55</v>
      </c>
      <c r="B64" s="92" t="s">
        <v>1344</v>
      </c>
      <c r="C64" s="92" t="s">
        <v>1658</v>
      </c>
      <c r="D64" s="93">
        <v>2.3342999999999998</v>
      </c>
      <c r="E64" s="93">
        <v>1.1336999999999999</v>
      </c>
      <c r="F64" s="93">
        <f t="shared" si="0"/>
        <v>2.6463959099999999</v>
      </c>
      <c r="G64" s="94">
        <v>1</v>
      </c>
      <c r="H64" s="93">
        <f t="shared" si="1"/>
        <v>2.6463999999999999</v>
      </c>
      <c r="I64" s="95">
        <v>8.3000000000000007</v>
      </c>
      <c r="J64" s="96">
        <v>45566</v>
      </c>
      <c r="K64" s="102" t="s">
        <v>1756</v>
      </c>
      <c r="L64" s="39"/>
    </row>
    <row r="65" spans="1:12" x14ac:dyDescent="0.25">
      <c r="A65" s="91" t="s">
        <v>56</v>
      </c>
      <c r="B65" s="92" t="s">
        <v>1344</v>
      </c>
      <c r="C65" s="92" t="s">
        <v>1658</v>
      </c>
      <c r="D65" s="93">
        <v>4.0891000000000002</v>
      </c>
      <c r="E65" s="93">
        <v>1.1336999999999999</v>
      </c>
      <c r="F65" s="93">
        <f t="shared" si="0"/>
        <v>4.63581267</v>
      </c>
      <c r="G65" s="94">
        <v>1</v>
      </c>
      <c r="H65" s="93">
        <f t="shared" si="1"/>
        <v>4.6357999999999997</v>
      </c>
      <c r="I65" s="95">
        <v>17.25</v>
      </c>
      <c r="J65" s="96">
        <v>45566</v>
      </c>
      <c r="K65" s="102" t="s">
        <v>1756</v>
      </c>
      <c r="L65" s="39"/>
    </row>
    <row r="66" spans="1:12" x14ac:dyDescent="0.25">
      <c r="A66" s="91" t="s">
        <v>57</v>
      </c>
      <c r="B66" s="92" t="s">
        <v>1345</v>
      </c>
      <c r="C66" s="92" t="s">
        <v>1658</v>
      </c>
      <c r="D66" s="93">
        <v>1.6659999999999999</v>
      </c>
      <c r="E66" s="93">
        <v>1.1336999999999999</v>
      </c>
      <c r="F66" s="93">
        <f t="shared" si="0"/>
        <v>1.8887441999999999</v>
      </c>
      <c r="G66" s="94">
        <v>1</v>
      </c>
      <c r="H66" s="93">
        <f t="shared" si="1"/>
        <v>1.8887</v>
      </c>
      <c r="I66" s="95">
        <v>2.4</v>
      </c>
      <c r="J66" s="96">
        <v>45566</v>
      </c>
      <c r="K66" s="102" t="s">
        <v>1756</v>
      </c>
      <c r="L66" s="39"/>
    </row>
    <row r="67" spans="1:12" x14ac:dyDescent="0.25">
      <c r="A67" s="91" t="s">
        <v>58</v>
      </c>
      <c r="B67" s="92" t="s">
        <v>1345</v>
      </c>
      <c r="C67" s="92" t="s">
        <v>1658</v>
      </c>
      <c r="D67" s="93">
        <v>1.8556999999999999</v>
      </c>
      <c r="E67" s="93">
        <v>1.1336999999999999</v>
      </c>
      <c r="F67" s="93">
        <f t="shared" si="0"/>
        <v>2.1038070899999997</v>
      </c>
      <c r="G67" s="94">
        <v>1</v>
      </c>
      <c r="H67" s="93">
        <f t="shared" si="1"/>
        <v>2.1038000000000001</v>
      </c>
      <c r="I67" s="95">
        <v>3.53</v>
      </c>
      <c r="J67" s="96">
        <v>45566</v>
      </c>
      <c r="K67" s="102" t="s">
        <v>1756</v>
      </c>
      <c r="L67" s="39"/>
    </row>
    <row r="68" spans="1:12" x14ac:dyDescent="0.25">
      <c r="A68" s="91" t="s">
        <v>59</v>
      </c>
      <c r="B68" s="92" t="s">
        <v>1345</v>
      </c>
      <c r="C68" s="92" t="s">
        <v>1658</v>
      </c>
      <c r="D68" s="93">
        <v>2.9062999999999999</v>
      </c>
      <c r="E68" s="93">
        <v>1.1336999999999999</v>
      </c>
      <c r="F68" s="93">
        <f t="shared" si="0"/>
        <v>3.2948723099999997</v>
      </c>
      <c r="G68" s="94">
        <v>1</v>
      </c>
      <c r="H68" s="93">
        <f t="shared" si="1"/>
        <v>3.2949000000000002</v>
      </c>
      <c r="I68" s="95">
        <v>8.06</v>
      </c>
      <c r="J68" s="96">
        <v>45566</v>
      </c>
      <c r="K68" s="102" t="s">
        <v>1756</v>
      </c>
      <c r="L68" s="39"/>
    </row>
    <row r="69" spans="1:12" x14ac:dyDescent="0.25">
      <c r="A69" s="91" t="s">
        <v>60</v>
      </c>
      <c r="B69" s="92" t="s">
        <v>1345</v>
      </c>
      <c r="C69" s="92" t="s">
        <v>1658</v>
      </c>
      <c r="D69" s="93">
        <v>4.9973000000000001</v>
      </c>
      <c r="E69" s="93">
        <v>1.1336999999999999</v>
      </c>
      <c r="F69" s="93">
        <f t="shared" si="0"/>
        <v>5.6654390100000001</v>
      </c>
      <c r="G69" s="94">
        <v>1</v>
      </c>
      <c r="H69" s="93">
        <f t="shared" si="1"/>
        <v>5.6654</v>
      </c>
      <c r="I69" s="95">
        <v>18.3</v>
      </c>
      <c r="J69" s="96">
        <v>45566</v>
      </c>
      <c r="K69" s="102" t="s">
        <v>1756</v>
      </c>
      <c r="L69" s="39"/>
    </row>
    <row r="70" spans="1:12" x14ac:dyDescent="0.25">
      <c r="A70" s="91" t="s">
        <v>61</v>
      </c>
      <c r="B70" s="92" t="s">
        <v>1346</v>
      </c>
      <c r="C70" s="92" t="s">
        <v>1658</v>
      </c>
      <c r="D70" s="93">
        <v>1.9510000000000001</v>
      </c>
      <c r="E70" s="93">
        <v>1.1336999999999999</v>
      </c>
      <c r="F70" s="93">
        <f t="shared" si="0"/>
        <v>2.2118487</v>
      </c>
      <c r="G70" s="94">
        <v>1</v>
      </c>
      <c r="H70" s="93">
        <f t="shared" si="1"/>
        <v>2.2118000000000002</v>
      </c>
      <c r="I70" s="95">
        <v>2.5</v>
      </c>
      <c r="J70" s="96">
        <v>45566</v>
      </c>
      <c r="K70" s="102" t="s">
        <v>1756</v>
      </c>
      <c r="L70" s="39"/>
    </row>
    <row r="71" spans="1:12" x14ac:dyDescent="0.25">
      <c r="A71" s="91" t="s">
        <v>62</v>
      </c>
      <c r="B71" s="92" t="s">
        <v>1346</v>
      </c>
      <c r="C71" s="92" t="s">
        <v>1658</v>
      </c>
      <c r="D71" s="93">
        <v>2.2075999999999998</v>
      </c>
      <c r="E71" s="93">
        <v>1.1336999999999999</v>
      </c>
      <c r="F71" s="93">
        <f t="shared" ref="F71:F134" si="2">D71*E71</f>
        <v>2.5027561199999995</v>
      </c>
      <c r="G71" s="94">
        <v>1</v>
      </c>
      <c r="H71" s="93">
        <f t="shared" ref="H71:H134" si="3">ROUND(F71*G71,4)</f>
        <v>2.5028000000000001</v>
      </c>
      <c r="I71" s="95">
        <v>4.8499999999999996</v>
      </c>
      <c r="J71" s="96">
        <v>45566</v>
      </c>
      <c r="K71" s="102" t="s">
        <v>1756</v>
      </c>
      <c r="L71" s="39"/>
    </row>
    <row r="72" spans="1:12" x14ac:dyDescent="0.25">
      <c r="A72" s="91" t="s">
        <v>63</v>
      </c>
      <c r="B72" s="92" t="s">
        <v>1346</v>
      </c>
      <c r="C72" s="92" t="s">
        <v>1658</v>
      </c>
      <c r="D72" s="93">
        <v>2.4641000000000002</v>
      </c>
      <c r="E72" s="93">
        <v>1.1336999999999999</v>
      </c>
      <c r="F72" s="93">
        <f t="shared" si="2"/>
        <v>2.7935501700000001</v>
      </c>
      <c r="G72" s="94">
        <v>1</v>
      </c>
      <c r="H72" s="93">
        <f t="shared" si="3"/>
        <v>2.7936000000000001</v>
      </c>
      <c r="I72" s="95">
        <v>7.99</v>
      </c>
      <c r="J72" s="96">
        <v>45566</v>
      </c>
      <c r="K72" s="102" t="s">
        <v>1756</v>
      </c>
      <c r="L72" s="39"/>
    </row>
    <row r="73" spans="1:12" x14ac:dyDescent="0.25">
      <c r="A73" s="91" t="s">
        <v>64</v>
      </c>
      <c r="B73" s="92" t="s">
        <v>1346</v>
      </c>
      <c r="C73" s="92" t="s">
        <v>1658</v>
      </c>
      <c r="D73" s="93">
        <v>3.8919999999999999</v>
      </c>
      <c r="E73" s="93">
        <v>1.1336999999999999</v>
      </c>
      <c r="F73" s="93">
        <f t="shared" si="2"/>
        <v>4.4123603999999998</v>
      </c>
      <c r="G73" s="94">
        <v>1</v>
      </c>
      <c r="H73" s="93">
        <f t="shared" si="3"/>
        <v>4.4123999999999999</v>
      </c>
      <c r="I73" s="95">
        <v>12.14</v>
      </c>
      <c r="J73" s="96">
        <v>45566</v>
      </c>
      <c r="K73" s="102" t="s">
        <v>1756</v>
      </c>
      <c r="L73" s="39"/>
    </row>
    <row r="74" spans="1:12" x14ac:dyDescent="0.25">
      <c r="A74" s="91" t="s">
        <v>65</v>
      </c>
      <c r="B74" s="92" t="s">
        <v>1347</v>
      </c>
      <c r="C74" s="92" t="s">
        <v>1658</v>
      </c>
      <c r="D74" s="93">
        <v>1.7972999999999999</v>
      </c>
      <c r="E74" s="93">
        <v>1.1336999999999999</v>
      </c>
      <c r="F74" s="93">
        <f t="shared" si="2"/>
        <v>2.0375990099999997</v>
      </c>
      <c r="G74" s="94">
        <v>1</v>
      </c>
      <c r="H74" s="93">
        <f t="shared" si="3"/>
        <v>2.0375999999999999</v>
      </c>
      <c r="I74" s="95">
        <v>1.45</v>
      </c>
      <c r="J74" s="96">
        <v>45566</v>
      </c>
      <c r="K74" s="102" t="s">
        <v>1756</v>
      </c>
      <c r="L74" s="39"/>
    </row>
    <row r="75" spans="1:12" x14ac:dyDescent="0.25">
      <c r="A75" s="91" t="s">
        <v>66</v>
      </c>
      <c r="B75" s="92" t="s">
        <v>1347</v>
      </c>
      <c r="C75" s="92" t="s">
        <v>1658</v>
      </c>
      <c r="D75" s="93">
        <v>2.3786999999999998</v>
      </c>
      <c r="E75" s="93">
        <v>1.1336999999999999</v>
      </c>
      <c r="F75" s="93">
        <f t="shared" si="2"/>
        <v>2.6967321899999996</v>
      </c>
      <c r="G75" s="94">
        <v>1</v>
      </c>
      <c r="H75" s="93">
        <f t="shared" si="3"/>
        <v>2.6966999999999999</v>
      </c>
      <c r="I75" s="95">
        <v>3.78</v>
      </c>
      <c r="J75" s="96">
        <v>45566</v>
      </c>
      <c r="K75" s="102" t="s">
        <v>1756</v>
      </c>
      <c r="L75" s="39"/>
    </row>
    <row r="76" spans="1:12" x14ac:dyDescent="0.25">
      <c r="A76" s="91" t="s">
        <v>67</v>
      </c>
      <c r="B76" s="92" t="s">
        <v>1347</v>
      </c>
      <c r="C76" s="92" t="s">
        <v>1658</v>
      </c>
      <c r="D76" s="93">
        <v>3.2484000000000002</v>
      </c>
      <c r="E76" s="93">
        <v>1.1336999999999999</v>
      </c>
      <c r="F76" s="93">
        <f t="shared" si="2"/>
        <v>3.6827110799999998</v>
      </c>
      <c r="G76" s="94">
        <v>1</v>
      </c>
      <c r="H76" s="93">
        <f t="shared" si="3"/>
        <v>3.6827000000000001</v>
      </c>
      <c r="I76" s="95">
        <v>6.83</v>
      </c>
      <c r="J76" s="96">
        <v>45566</v>
      </c>
      <c r="K76" s="102" t="s">
        <v>1756</v>
      </c>
      <c r="L76" s="39"/>
    </row>
    <row r="77" spans="1:12" x14ac:dyDescent="0.25">
      <c r="A77" s="91" t="s">
        <v>68</v>
      </c>
      <c r="B77" s="92" t="s">
        <v>1347</v>
      </c>
      <c r="C77" s="92" t="s">
        <v>1658</v>
      </c>
      <c r="D77" s="93">
        <v>4.3197000000000001</v>
      </c>
      <c r="E77" s="93">
        <v>1.1336999999999999</v>
      </c>
      <c r="F77" s="93">
        <f t="shared" si="2"/>
        <v>4.8972438899999995</v>
      </c>
      <c r="G77" s="94">
        <v>1</v>
      </c>
      <c r="H77" s="93">
        <f t="shared" si="3"/>
        <v>4.8971999999999998</v>
      </c>
      <c r="I77" s="95">
        <v>10.1</v>
      </c>
      <c r="J77" s="96">
        <v>45566</v>
      </c>
      <c r="K77" s="102" t="s">
        <v>1756</v>
      </c>
      <c r="L77" s="39"/>
    </row>
    <row r="78" spans="1:12" x14ac:dyDescent="0.25">
      <c r="A78" s="91" t="s">
        <v>69</v>
      </c>
      <c r="B78" s="92" t="s">
        <v>1348</v>
      </c>
      <c r="C78" s="92" t="s">
        <v>1658</v>
      </c>
      <c r="D78" s="93">
        <v>0.85240000000000005</v>
      </c>
      <c r="E78" s="93">
        <v>1.1336999999999999</v>
      </c>
      <c r="F78" s="93">
        <f t="shared" si="2"/>
        <v>0.96636588000000001</v>
      </c>
      <c r="G78" s="94">
        <v>1</v>
      </c>
      <c r="H78" s="93">
        <f t="shared" si="3"/>
        <v>0.96640000000000004</v>
      </c>
      <c r="I78" s="95">
        <v>5.23</v>
      </c>
      <c r="J78" s="96">
        <v>45566</v>
      </c>
      <c r="K78" s="102" t="s">
        <v>1756</v>
      </c>
      <c r="L78" s="39"/>
    </row>
    <row r="79" spans="1:12" x14ac:dyDescent="0.25">
      <c r="A79" s="91" t="s">
        <v>70</v>
      </c>
      <c r="B79" s="92" t="s">
        <v>1348</v>
      </c>
      <c r="C79" s="92" t="s">
        <v>1658</v>
      </c>
      <c r="D79" s="93">
        <v>1.2035</v>
      </c>
      <c r="E79" s="93">
        <v>1.1336999999999999</v>
      </c>
      <c r="F79" s="93">
        <f t="shared" si="2"/>
        <v>1.3644079499999999</v>
      </c>
      <c r="G79" s="94">
        <v>1</v>
      </c>
      <c r="H79" s="93">
        <f t="shared" si="3"/>
        <v>1.3644000000000001</v>
      </c>
      <c r="I79" s="95">
        <v>8.83</v>
      </c>
      <c r="J79" s="96">
        <v>45566</v>
      </c>
      <c r="K79" s="102" t="s">
        <v>1756</v>
      </c>
      <c r="L79" s="39"/>
    </row>
    <row r="80" spans="1:12" x14ac:dyDescent="0.25">
      <c r="A80" s="91" t="s">
        <v>71</v>
      </c>
      <c r="B80" s="92" t="s">
        <v>1348</v>
      </c>
      <c r="C80" s="92" t="s">
        <v>1658</v>
      </c>
      <c r="D80" s="93">
        <v>1.6891</v>
      </c>
      <c r="E80" s="93">
        <v>1.1336999999999999</v>
      </c>
      <c r="F80" s="93">
        <f t="shared" si="2"/>
        <v>1.91493267</v>
      </c>
      <c r="G80" s="94">
        <v>1</v>
      </c>
      <c r="H80" s="93">
        <f t="shared" si="3"/>
        <v>1.9149</v>
      </c>
      <c r="I80" s="95">
        <v>12.88</v>
      </c>
      <c r="J80" s="96">
        <v>45566</v>
      </c>
      <c r="K80" s="102" t="s">
        <v>1756</v>
      </c>
      <c r="L80" s="39"/>
    </row>
    <row r="81" spans="1:12" x14ac:dyDescent="0.25">
      <c r="A81" s="91" t="s">
        <v>72</v>
      </c>
      <c r="B81" s="92" t="s">
        <v>1348</v>
      </c>
      <c r="C81" s="92" t="s">
        <v>1658</v>
      </c>
      <c r="D81" s="93">
        <v>2.5072000000000001</v>
      </c>
      <c r="E81" s="93">
        <v>1.1336999999999999</v>
      </c>
      <c r="F81" s="93">
        <f t="shared" si="2"/>
        <v>2.84241264</v>
      </c>
      <c r="G81" s="94">
        <v>1</v>
      </c>
      <c r="H81" s="93">
        <f t="shared" si="3"/>
        <v>2.8424</v>
      </c>
      <c r="I81" s="95">
        <v>14.23</v>
      </c>
      <c r="J81" s="96">
        <v>45566</v>
      </c>
      <c r="K81" s="102" t="s">
        <v>1756</v>
      </c>
      <c r="L81" s="39"/>
    </row>
    <row r="82" spans="1:12" x14ac:dyDescent="0.25">
      <c r="A82" s="91" t="s">
        <v>73</v>
      </c>
      <c r="B82" s="92" t="s">
        <v>1349</v>
      </c>
      <c r="C82" s="92" t="s">
        <v>1660</v>
      </c>
      <c r="D82" s="93">
        <v>0.7429</v>
      </c>
      <c r="E82" s="93">
        <v>1.1336999999999999</v>
      </c>
      <c r="F82" s="93">
        <f t="shared" si="2"/>
        <v>0.84222573000000001</v>
      </c>
      <c r="G82" s="94">
        <v>1.25</v>
      </c>
      <c r="H82" s="93">
        <f t="shared" si="3"/>
        <v>1.0528</v>
      </c>
      <c r="I82" s="95">
        <v>2.5299999999999998</v>
      </c>
      <c r="J82" s="96">
        <v>45566</v>
      </c>
      <c r="K82" s="102" t="s">
        <v>1756</v>
      </c>
      <c r="L82" s="39"/>
    </row>
    <row r="83" spans="1:12" x14ac:dyDescent="0.25">
      <c r="A83" s="91" t="s">
        <v>74</v>
      </c>
      <c r="B83" s="92" t="s">
        <v>1349</v>
      </c>
      <c r="C83" s="92" t="s">
        <v>1660</v>
      </c>
      <c r="D83" s="93">
        <v>0.77339999999999998</v>
      </c>
      <c r="E83" s="93">
        <v>1.1336999999999999</v>
      </c>
      <c r="F83" s="93">
        <f t="shared" si="2"/>
        <v>0.87680357999999992</v>
      </c>
      <c r="G83" s="94">
        <v>1.25</v>
      </c>
      <c r="H83" s="93">
        <f t="shared" si="3"/>
        <v>1.0960000000000001</v>
      </c>
      <c r="I83" s="95">
        <v>3.83</v>
      </c>
      <c r="J83" s="96">
        <v>45566</v>
      </c>
      <c r="K83" s="102" t="s">
        <v>1756</v>
      </c>
      <c r="L83" s="39"/>
    </row>
    <row r="84" spans="1:12" x14ac:dyDescent="0.25">
      <c r="A84" s="91" t="s">
        <v>75</v>
      </c>
      <c r="B84" s="92" t="s">
        <v>1349</v>
      </c>
      <c r="C84" s="92" t="s">
        <v>1660</v>
      </c>
      <c r="D84" s="93">
        <v>1.0230999999999999</v>
      </c>
      <c r="E84" s="93">
        <v>1.1336999999999999</v>
      </c>
      <c r="F84" s="93">
        <f t="shared" si="2"/>
        <v>1.1598884699999998</v>
      </c>
      <c r="G84" s="94">
        <v>1.25</v>
      </c>
      <c r="H84" s="93">
        <f t="shared" si="3"/>
        <v>1.4499</v>
      </c>
      <c r="I84" s="95">
        <v>5.56</v>
      </c>
      <c r="J84" s="96">
        <v>45566</v>
      </c>
      <c r="K84" s="102" t="s">
        <v>1756</v>
      </c>
      <c r="L84" s="39"/>
    </row>
    <row r="85" spans="1:12" x14ac:dyDescent="0.25">
      <c r="A85" s="91" t="s">
        <v>76</v>
      </c>
      <c r="B85" s="92" t="s">
        <v>1349</v>
      </c>
      <c r="C85" s="92" t="s">
        <v>1660</v>
      </c>
      <c r="D85" s="93">
        <v>1.4944</v>
      </c>
      <c r="E85" s="93">
        <v>1.1336999999999999</v>
      </c>
      <c r="F85" s="93">
        <f t="shared" si="2"/>
        <v>1.6942012799999999</v>
      </c>
      <c r="G85" s="94">
        <v>1.25</v>
      </c>
      <c r="H85" s="93">
        <f t="shared" si="3"/>
        <v>2.1177999999999999</v>
      </c>
      <c r="I85" s="95">
        <v>7.74</v>
      </c>
      <c r="J85" s="96">
        <v>45566</v>
      </c>
      <c r="K85" s="102" t="s">
        <v>1756</v>
      </c>
      <c r="L85" s="39"/>
    </row>
    <row r="86" spans="1:12" x14ac:dyDescent="0.25">
      <c r="A86" s="91" t="s">
        <v>77</v>
      </c>
      <c r="B86" s="92" t="s">
        <v>1350</v>
      </c>
      <c r="C86" s="92" t="s">
        <v>1658</v>
      </c>
      <c r="D86" s="93">
        <v>0.64280000000000004</v>
      </c>
      <c r="E86" s="93">
        <v>1.1336999999999999</v>
      </c>
      <c r="F86" s="93">
        <f t="shared" si="2"/>
        <v>0.72874236000000003</v>
      </c>
      <c r="G86" s="94">
        <v>1</v>
      </c>
      <c r="H86" s="93">
        <f t="shared" si="3"/>
        <v>0.72870000000000001</v>
      </c>
      <c r="I86" s="95">
        <v>6.47</v>
      </c>
      <c r="J86" s="96">
        <v>45566</v>
      </c>
      <c r="K86" s="102" t="s">
        <v>1756</v>
      </c>
      <c r="L86" s="39"/>
    </row>
    <row r="87" spans="1:12" x14ac:dyDescent="0.25">
      <c r="A87" s="91" t="s">
        <v>78</v>
      </c>
      <c r="B87" s="92" t="s">
        <v>1350</v>
      </c>
      <c r="C87" s="92" t="s">
        <v>1658</v>
      </c>
      <c r="D87" s="93">
        <v>0.81869999999999998</v>
      </c>
      <c r="E87" s="93">
        <v>1.1336999999999999</v>
      </c>
      <c r="F87" s="93">
        <f t="shared" si="2"/>
        <v>0.92816018999999994</v>
      </c>
      <c r="G87" s="94">
        <v>1</v>
      </c>
      <c r="H87" s="93">
        <f t="shared" si="3"/>
        <v>0.92820000000000003</v>
      </c>
      <c r="I87" s="95">
        <v>8.49</v>
      </c>
      <c r="J87" s="96">
        <v>45566</v>
      </c>
      <c r="K87" s="102" t="s">
        <v>1756</v>
      </c>
      <c r="L87" s="39"/>
    </row>
    <row r="88" spans="1:12" x14ac:dyDescent="0.25">
      <c r="A88" s="91" t="s">
        <v>79</v>
      </c>
      <c r="B88" s="92" t="s">
        <v>1350</v>
      </c>
      <c r="C88" s="92" t="s">
        <v>1658</v>
      </c>
      <c r="D88" s="93">
        <v>1.1141000000000001</v>
      </c>
      <c r="E88" s="93">
        <v>1.1336999999999999</v>
      </c>
      <c r="F88" s="93">
        <f t="shared" si="2"/>
        <v>1.2630551700000001</v>
      </c>
      <c r="G88" s="94">
        <v>1</v>
      </c>
      <c r="H88" s="93">
        <f t="shared" si="3"/>
        <v>1.2630999999999999</v>
      </c>
      <c r="I88" s="95">
        <v>8.77</v>
      </c>
      <c r="J88" s="96">
        <v>45566</v>
      </c>
      <c r="K88" s="102" t="s">
        <v>1756</v>
      </c>
      <c r="L88" s="39"/>
    </row>
    <row r="89" spans="1:12" x14ac:dyDescent="0.25">
      <c r="A89" s="91" t="s">
        <v>80</v>
      </c>
      <c r="B89" s="92" t="s">
        <v>1350</v>
      </c>
      <c r="C89" s="92" t="s">
        <v>1658</v>
      </c>
      <c r="D89" s="93">
        <v>2.0198999999999998</v>
      </c>
      <c r="E89" s="93">
        <v>1.1336999999999999</v>
      </c>
      <c r="F89" s="93">
        <f t="shared" si="2"/>
        <v>2.2899606299999995</v>
      </c>
      <c r="G89" s="94">
        <v>1</v>
      </c>
      <c r="H89" s="93">
        <f t="shared" si="3"/>
        <v>2.29</v>
      </c>
      <c r="I89" s="95">
        <v>11.82</v>
      </c>
      <c r="J89" s="96">
        <v>45566</v>
      </c>
      <c r="K89" s="102" t="s">
        <v>1756</v>
      </c>
      <c r="L89" s="39"/>
    </row>
    <row r="90" spans="1:12" x14ac:dyDescent="0.25">
      <c r="A90" s="91" t="s">
        <v>81</v>
      </c>
      <c r="B90" s="92" t="s">
        <v>1351</v>
      </c>
      <c r="C90" s="92" t="s">
        <v>1658</v>
      </c>
      <c r="D90" s="93">
        <v>0.80059999999999998</v>
      </c>
      <c r="E90" s="93">
        <v>1.1336999999999999</v>
      </c>
      <c r="F90" s="93">
        <f t="shared" si="2"/>
        <v>0.90764021999999989</v>
      </c>
      <c r="G90" s="94">
        <v>1</v>
      </c>
      <c r="H90" s="93">
        <f t="shared" si="3"/>
        <v>0.90759999999999996</v>
      </c>
      <c r="I90" s="95">
        <v>3.96</v>
      </c>
      <c r="J90" s="96">
        <v>45566</v>
      </c>
      <c r="K90" s="102" t="s">
        <v>1756</v>
      </c>
      <c r="L90" s="39"/>
    </row>
    <row r="91" spans="1:12" x14ac:dyDescent="0.25">
      <c r="A91" s="91" t="s">
        <v>82</v>
      </c>
      <c r="B91" s="92" t="s">
        <v>1351</v>
      </c>
      <c r="C91" s="92" t="s">
        <v>1658</v>
      </c>
      <c r="D91" s="93">
        <v>1.0722</v>
      </c>
      <c r="E91" s="93">
        <v>1.1336999999999999</v>
      </c>
      <c r="F91" s="93">
        <f t="shared" si="2"/>
        <v>1.2155531399999999</v>
      </c>
      <c r="G91" s="94">
        <v>1</v>
      </c>
      <c r="H91" s="93">
        <f t="shared" si="3"/>
        <v>1.2156</v>
      </c>
      <c r="I91" s="95">
        <v>5.97</v>
      </c>
      <c r="J91" s="96">
        <v>45566</v>
      </c>
      <c r="K91" s="102" t="s">
        <v>1756</v>
      </c>
      <c r="L91" s="39"/>
    </row>
    <row r="92" spans="1:12" x14ac:dyDescent="0.25">
      <c r="A92" s="91" t="s">
        <v>83</v>
      </c>
      <c r="B92" s="92" t="s">
        <v>1351</v>
      </c>
      <c r="C92" s="92" t="s">
        <v>1658</v>
      </c>
      <c r="D92" s="93">
        <v>1.5871999999999999</v>
      </c>
      <c r="E92" s="93">
        <v>1.1336999999999999</v>
      </c>
      <c r="F92" s="93">
        <f t="shared" si="2"/>
        <v>1.7994086399999998</v>
      </c>
      <c r="G92" s="94">
        <v>1</v>
      </c>
      <c r="H92" s="93">
        <f t="shared" si="3"/>
        <v>1.7994000000000001</v>
      </c>
      <c r="I92" s="95">
        <v>9.0399999999999991</v>
      </c>
      <c r="J92" s="96">
        <v>45566</v>
      </c>
      <c r="K92" s="102" t="s">
        <v>1756</v>
      </c>
      <c r="L92" s="39"/>
    </row>
    <row r="93" spans="1:12" x14ac:dyDescent="0.25">
      <c r="A93" s="91" t="s">
        <v>84</v>
      </c>
      <c r="B93" s="92" t="s">
        <v>1351</v>
      </c>
      <c r="C93" s="92" t="s">
        <v>1658</v>
      </c>
      <c r="D93" s="93">
        <v>3.0912000000000002</v>
      </c>
      <c r="E93" s="93">
        <v>1.1336999999999999</v>
      </c>
      <c r="F93" s="93">
        <f t="shared" si="2"/>
        <v>3.5044934400000001</v>
      </c>
      <c r="G93" s="94">
        <v>1</v>
      </c>
      <c r="H93" s="93">
        <f t="shared" si="3"/>
        <v>3.5045000000000002</v>
      </c>
      <c r="I93" s="95">
        <v>15.83</v>
      </c>
      <c r="J93" s="96">
        <v>45566</v>
      </c>
      <c r="K93" s="102" t="s">
        <v>1756</v>
      </c>
      <c r="L93" s="39"/>
    </row>
    <row r="94" spans="1:12" x14ac:dyDescent="0.25">
      <c r="A94" s="91" t="s">
        <v>85</v>
      </c>
      <c r="B94" s="92" t="s">
        <v>1352</v>
      </c>
      <c r="C94" s="92" t="s">
        <v>1658</v>
      </c>
      <c r="D94" s="93">
        <v>0.72170000000000001</v>
      </c>
      <c r="E94" s="93">
        <v>1.1336999999999999</v>
      </c>
      <c r="F94" s="93">
        <f t="shared" si="2"/>
        <v>0.8181912899999999</v>
      </c>
      <c r="G94" s="94">
        <v>1</v>
      </c>
      <c r="H94" s="93">
        <f t="shared" si="3"/>
        <v>0.81820000000000004</v>
      </c>
      <c r="I94" s="95">
        <v>3.29</v>
      </c>
      <c r="J94" s="96">
        <v>45566</v>
      </c>
      <c r="K94" s="102" t="s">
        <v>1756</v>
      </c>
      <c r="L94" s="39"/>
    </row>
    <row r="95" spans="1:12" x14ac:dyDescent="0.25">
      <c r="A95" s="91" t="s">
        <v>86</v>
      </c>
      <c r="B95" s="92" t="s">
        <v>1352</v>
      </c>
      <c r="C95" s="92" t="s">
        <v>1658</v>
      </c>
      <c r="D95" s="93">
        <v>1.004</v>
      </c>
      <c r="E95" s="93">
        <v>1.1336999999999999</v>
      </c>
      <c r="F95" s="93">
        <f t="shared" si="2"/>
        <v>1.1382348</v>
      </c>
      <c r="G95" s="94">
        <v>1</v>
      </c>
      <c r="H95" s="93">
        <f t="shared" si="3"/>
        <v>1.1382000000000001</v>
      </c>
      <c r="I95" s="95">
        <v>4.41</v>
      </c>
      <c r="J95" s="96">
        <v>45566</v>
      </c>
      <c r="K95" s="102" t="s">
        <v>1756</v>
      </c>
      <c r="L95" s="39"/>
    </row>
    <row r="96" spans="1:12" x14ac:dyDescent="0.25">
      <c r="A96" s="91" t="s">
        <v>87</v>
      </c>
      <c r="B96" s="92" t="s">
        <v>1352</v>
      </c>
      <c r="C96" s="92" t="s">
        <v>1658</v>
      </c>
      <c r="D96" s="93">
        <v>1.3099000000000001</v>
      </c>
      <c r="E96" s="93">
        <v>1.1336999999999999</v>
      </c>
      <c r="F96" s="93">
        <f t="shared" si="2"/>
        <v>1.48503363</v>
      </c>
      <c r="G96" s="94">
        <v>1</v>
      </c>
      <c r="H96" s="93">
        <f t="shared" si="3"/>
        <v>1.4850000000000001</v>
      </c>
      <c r="I96" s="95">
        <v>5.82</v>
      </c>
      <c r="J96" s="96">
        <v>45566</v>
      </c>
      <c r="K96" s="102" t="s">
        <v>1756</v>
      </c>
      <c r="L96" s="39"/>
    </row>
    <row r="97" spans="1:12" x14ac:dyDescent="0.25">
      <c r="A97" s="91" t="s">
        <v>88</v>
      </c>
      <c r="B97" s="92" t="s">
        <v>1352</v>
      </c>
      <c r="C97" s="92" t="s">
        <v>1658</v>
      </c>
      <c r="D97" s="93">
        <v>1.5018</v>
      </c>
      <c r="E97" s="93">
        <v>1.1336999999999999</v>
      </c>
      <c r="F97" s="93">
        <f t="shared" si="2"/>
        <v>1.7025906599999998</v>
      </c>
      <c r="G97" s="94">
        <v>1</v>
      </c>
      <c r="H97" s="93">
        <f t="shared" si="3"/>
        <v>1.7025999999999999</v>
      </c>
      <c r="I97" s="95">
        <v>6.51</v>
      </c>
      <c r="J97" s="96">
        <v>45566</v>
      </c>
      <c r="K97" s="102" t="s">
        <v>1756</v>
      </c>
      <c r="L97" s="39"/>
    </row>
    <row r="98" spans="1:12" x14ac:dyDescent="0.25">
      <c r="A98" s="91" t="s">
        <v>89</v>
      </c>
      <c r="B98" s="92" t="s">
        <v>1353</v>
      </c>
      <c r="C98" s="92" t="s">
        <v>1658</v>
      </c>
      <c r="D98" s="93">
        <v>0.75700000000000001</v>
      </c>
      <c r="E98" s="93">
        <v>1.1336999999999999</v>
      </c>
      <c r="F98" s="93">
        <f t="shared" si="2"/>
        <v>0.8582109</v>
      </c>
      <c r="G98" s="94">
        <v>1</v>
      </c>
      <c r="H98" s="93">
        <f t="shared" si="3"/>
        <v>0.85819999999999996</v>
      </c>
      <c r="I98" s="95">
        <v>2.2999999999999998</v>
      </c>
      <c r="J98" s="96">
        <v>45566</v>
      </c>
      <c r="K98" s="102" t="s">
        <v>1756</v>
      </c>
      <c r="L98" s="39"/>
    </row>
    <row r="99" spans="1:12" x14ac:dyDescent="0.25">
      <c r="A99" s="91" t="s">
        <v>90</v>
      </c>
      <c r="B99" s="92" t="s">
        <v>1353</v>
      </c>
      <c r="C99" s="92" t="s">
        <v>1658</v>
      </c>
      <c r="D99" s="93">
        <v>0.93969999999999998</v>
      </c>
      <c r="E99" s="93">
        <v>1.1336999999999999</v>
      </c>
      <c r="F99" s="93">
        <f t="shared" si="2"/>
        <v>1.0653378899999999</v>
      </c>
      <c r="G99" s="94">
        <v>1</v>
      </c>
      <c r="H99" s="93">
        <f t="shared" si="3"/>
        <v>1.0652999999999999</v>
      </c>
      <c r="I99" s="95">
        <v>3.39</v>
      </c>
      <c r="J99" s="96">
        <v>45566</v>
      </c>
      <c r="K99" s="102" t="s">
        <v>1756</v>
      </c>
      <c r="L99" s="39"/>
    </row>
    <row r="100" spans="1:12" x14ac:dyDescent="0.25">
      <c r="A100" s="91" t="s">
        <v>91</v>
      </c>
      <c r="B100" s="92" t="s">
        <v>1353</v>
      </c>
      <c r="C100" s="92" t="s">
        <v>1658</v>
      </c>
      <c r="D100" s="93">
        <v>1.2621</v>
      </c>
      <c r="E100" s="93">
        <v>1.1336999999999999</v>
      </c>
      <c r="F100" s="93">
        <f t="shared" si="2"/>
        <v>1.4308427699999999</v>
      </c>
      <c r="G100" s="94">
        <v>1</v>
      </c>
      <c r="H100" s="93">
        <f t="shared" si="3"/>
        <v>1.4308000000000001</v>
      </c>
      <c r="I100" s="95">
        <v>5.56</v>
      </c>
      <c r="J100" s="96">
        <v>45566</v>
      </c>
      <c r="K100" s="102" t="s">
        <v>1756</v>
      </c>
      <c r="L100" s="39"/>
    </row>
    <row r="101" spans="1:12" x14ac:dyDescent="0.25">
      <c r="A101" s="91" t="s">
        <v>92</v>
      </c>
      <c r="B101" s="92" t="s">
        <v>1353</v>
      </c>
      <c r="C101" s="92" t="s">
        <v>1658</v>
      </c>
      <c r="D101" s="93">
        <v>1.9379999999999999</v>
      </c>
      <c r="E101" s="93">
        <v>1.1336999999999999</v>
      </c>
      <c r="F101" s="93">
        <f t="shared" si="2"/>
        <v>2.1971105999999998</v>
      </c>
      <c r="G101" s="94">
        <v>1</v>
      </c>
      <c r="H101" s="93">
        <f t="shared" si="3"/>
        <v>2.1970999999999998</v>
      </c>
      <c r="I101" s="95">
        <v>8.6999999999999993</v>
      </c>
      <c r="J101" s="96">
        <v>45566</v>
      </c>
      <c r="K101" s="102" t="s">
        <v>1756</v>
      </c>
      <c r="L101" s="39"/>
    </row>
    <row r="102" spans="1:12" x14ac:dyDescent="0.25">
      <c r="A102" s="91" t="s">
        <v>93</v>
      </c>
      <c r="B102" s="92" t="s">
        <v>1354</v>
      </c>
      <c r="C102" s="92" t="s">
        <v>1658</v>
      </c>
      <c r="D102" s="93">
        <v>0.64219999999999999</v>
      </c>
      <c r="E102" s="93">
        <v>1.1336999999999999</v>
      </c>
      <c r="F102" s="93">
        <f t="shared" si="2"/>
        <v>0.72806213999999991</v>
      </c>
      <c r="G102" s="94">
        <v>1</v>
      </c>
      <c r="H102" s="93">
        <f t="shared" si="3"/>
        <v>0.72809999999999997</v>
      </c>
      <c r="I102" s="95">
        <v>1.92</v>
      </c>
      <c r="J102" s="96">
        <v>45566</v>
      </c>
      <c r="K102" s="102" t="s">
        <v>1756</v>
      </c>
      <c r="L102" s="39"/>
    </row>
    <row r="103" spans="1:12" x14ac:dyDescent="0.25">
      <c r="A103" s="91" t="s">
        <v>94</v>
      </c>
      <c r="B103" s="92" t="s">
        <v>1354</v>
      </c>
      <c r="C103" s="92" t="s">
        <v>1658</v>
      </c>
      <c r="D103" s="93">
        <v>0.76919999999999999</v>
      </c>
      <c r="E103" s="93">
        <v>1.1336999999999999</v>
      </c>
      <c r="F103" s="93">
        <f t="shared" si="2"/>
        <v>0.87204203999999996</v>
      </c>
      <c r="G103" s="94">
        <v>1</v>
      </c>
      <c r="H103" s="93">
        <f t="shared" si="3"/>
        <v>0.872</v>
      </c>
      <c r="I103" s="95">
        <v>2.58</v>
      </c>
      <c r="J103" s="96">
        <v>45566</v>
      </c>
      <c r="K103" s="102" t="s">
        <v>1756</v>
      </c>
      <c r="L103" s="39"/>
    </row>
    <row r="104" spans="1:12" x14ac:dyDescent="0.25">
      <c r="A104" s="91" t="s">
        <v>95</v>
      </c>
      <c r="B104" s="92" t="s">
        <v>1354</v>
      </c>
      <c r="C104" s="92" t="s">
        <v>1658</v>
      </c>
      <c r="D104" s="93">
        <v>0.96740000000000004</v>
      </c>
      <c r="E104" s="93">
        <v>1.1336999999999999</v>
      </c>
      <c r="F104" s="93">
        <f t="shared" si="2"/>
        <v>1.0967413799999999</v>
      </c>
      <c r="G104" s="94">
        <v>1</v>
      </c>
      <c r="H104" s="93">
        <f t="shared" si="3"/>
        <v>1.0967</v>
      </c>
      <c r="I104" s="95">
        <v>3.7</v>
      </c>
      <c r="J104" s="96">
        <v>45566</v>
      </c>
      <c r="K104" s="102" t="s">
        <v>1756</v>
      </c>
      <c r="L104" s="39"/>
    </row>
    <row r="105" spans="1:12" x14ac:dyDescent="0.25">
      <c r="A105" s="91" t="s">
        <v>96</v>
      </c>
      <c r="B105" s="92" t="s">
        <v>1354</v>
      </c>
      <c r="C105" s="92" t="s">
        <v>1658</v>
      </c>
      <c r="D105" s="93">
        <v>1.8886000000000001</v>
      </c>
      <c r="E105" s="93">
        <v>1.1336999999999999</v>
      </c>
      <c r="F105" s="93">
        <f t="shared" si="2"/>
        <v>2.1411058199999999</v>
      </c>
      <c r="G105" s="94">
        <v>1</v>
      </c>
      <c r="H105" s="93">
        <f t="shared" si="3"/>
        <v>2.1410999999999998</v>
      </c>
      <c r="I105" s="95">
        <v>8.4</v>
      </c>
      <c r="J105" s="96">
        <v>45566</v>
      </c>
      <c r="K105" s="102" t="s">
        <v>1756</v>
      </c>
      <c r="L105" s="39"/>
    </row>
    <row r="106" spans="1:12" x14ac:dyDescent="0.25">
      <c r="A106" s="91" t="s">
        <v>97</v>
      </c>
      <c r="B106" s="92" t="s">
        <v>1355</v>
      </c>
      <c r="C106" s="92" t="s">
        <v>1658</v>
      </c>
      <c r="D106" s="93">
        <v>0.63780000000000003</v>
      </c>
      <c r="E106" s="93">
        <v>1.1336999999999999</v>
      </c>
      <c r="F106" s="93">
        <f t="shared" si="2"/>
        <v>0.72307385999999996</v>
      </c>
      <c r="G106" s="94">
        <v>1</v>
      </c>
      <c r="H106" s="93">
        <f t="shared" si="3"/>
        <v>0.72309999999999997</v>
      </c>
      <c r="I106" s="95">
        <v>1.74</v>
      </c>
      <c r="J106" s="96">
        <v>45566</v>
      </c>
      <c r="K106" s="102" t="s">
        <v>1756</v>
      </c>
      <c r="L106" s="39"/>
    </row>
    <row r="107" spans="1:12" x14ac:dyDescent="0.25">
      <c r="A107" s="91" t="s">
        <v>98</v>
      </c>
      <c r="B107" s="92" t="s">
        <v>1355</v>
      </c>
      <c r="C107" s="92" t="s">
        <v>1658</v>
      </c>
      <c r="D107" s="93">
        <v>0.73109999999999997</v>
      </c>
      <c r="E107" s="93">
        <v>1.1336999999999999</v>
      </c>
      <c r="F107" s="93">
        <f t="shared" si="2"/>
        <v>0.82884806999999994</v>
      </c>
      <c r="G107" s="94">
        <v>1</v>
      </c>
      <c r="H107" s="93">
        <f t="shared" si="3"/>
        <v>0.82879999999999998</v>
      </c>
      <c r="I107" s="95">
        <v>2.31</v>
      </c>
      <c r="J107" s="96">
        <v>45566</v>
      </c>
      <c r="K107" s="102" t="s">
        <v>1756</v>
      </c>
      <c r="L107" s="39"/>
    </row>
    <row r="108" spans="1:12" x14ac:dyDescent="0.25">
      <c r="A108" s="91" t="s">
        <v>99</v>
      </c>
      <c r="B108" s="92" t="s">
        <v>1355</v>
      </c>
      <c r="C108" s="92" t="s">
        <v>1658</v>
      </c>
      <c r="D108" s="93">
        <v>0.9224</v>
      </c>
      <c r="E108" s="93">
        <v>1.1336999999999999</v>
      </c>
      <c r="F108" s="93">
        <f t="shared" si="2"/>
        <v>1.0457248799999999</v>
      </c>
      <c r="G108" s="94">
        <v>1</v>
      </c>
      <c r="H108" s="93">
        <f t="shared" si="3"/>
        <v>1.0457000000000001</v>
      </c>
      <c r="I108" s="95">
        <v>3.51</v>
      </c>
      <c r="J108" s="96">
        <v>45566</v>
      </c>
      <c r="K108" s="102" t="s">
        <v>1756</v>
      </c>
      <c r="L108" s="39"/>
    </row>
    <row r="109" spans="1:12" x14ac:dyDescent="0.25">
      <c r="A109" s="91" t="s">
        <v>100</v>
      </c>
      <c r="B109" s="92" t="s">
        <v>1355</v>
      </c>
      <c r="C109" s="92" t="s">
        <v>1658</v>
      </c>
      <c r="D109" s="93">
        <v>1.5644</v>
      </c>
      <c r="E109" s="93">
        <v>1.1336999999999999</v>
      </c>
      <c r="F109" s="93">
        <f t="shared" si="2"/>
        <v>1.7735602799999999</v>
      </c>
      <c r="G109" s="94">
        <v>1</v>
      </c>
      <c r="H109" s="93">
        <f t="shared" si="3"/>
        <v>1.7736000000000001</v>
      </c>
      <c r="I109" s="95">
        <v>7.39</v>
      </c>
      <c r="J109" s="96">
        <v>45566</v>
      </c>
      <c r="K109" s="102" t="s">
        <v>1756</v>
      </c>
      <c r="L109" s="39"/>
    </row>
    <row r="110" spans="1:12" x14ac:dyDescent="0.25">
      <c r="A110" s="91" t="s">
        <v>101</v>
      </c>
      <c r="B110" s="92" t="s">
        <v>1356</v>
      </c>
      <c r="C110" s="92" t="s">
        <v>1658</v>
      </c>
      <c r="D110" s="93">
        <v>0.59699999999999998</v>
      </c>
      <c r="E110" s="93">
        <v>1.1336999999999999</v>
      </c>
      <c r="F110" s="93">
        <f t="shared" si="2"/>
        <v>0.67681889999999989</v>
      </c>
      <c r="G110" s="94">
        <v>1</v>
      </c>
      <c r="H110" s="93">
        <f t="shared" si="3"/>
        <v>0.67679999999999996</v>
      </c>
      <c r="I110" s="95">
        <v>2.56</v>
      </c>
      <c r="J110" s="96">
        <v>45566</v>
      </c>
      <c r="K110" s="102" t="s">
        <v>1756</v>
      </c>
      <c r="L110" s="39"/>
    </row>
    <row r="111" spans="1:12" x14ac:dyDescent="0.25">
      <c r="A111" s="91" t="s">
        <v>102</v>
      </c>
      <c r="B111" s="92" t="s">
        <v>1356</v>
      </c>
      <c r="C111" s="92" t="s">
        <v>1658</v>
      </c>
      <c r="D111" s="93">
        <v>0.68710000000000004</v>
      </c>
      <c r="E111" s="93">
        <v>1.1336999999999999</v>
      </c>
      <c r="F111" s="93">
        <f t="shared" si="2"/>
        <v>0.77896527000000004</v>
      </c>
      <c r="G111" s="94">
        <v>1</v>
      </c>
      <c r="H111" s="93">
        <f t="shared" si="3"/>
        <v>0.77900000000000003</v>
      </c>
      <c r="I111" s="95">
        <v>3.61</v>
      </c>
      <c r="J111" s="96">
        <v>45566</v>
      </c>
      <c r="K111" s="102" t="s">
        <v>1756</v>
      </c>
      <c r="L111" s="39"/>
    </row>
    <row r="112" spans="1:12" x14ac:dyDescent="0.25">
      <c r="A112" s="91" t="s">
        <v>103</v>
      </c>
      <c r="B112" s="92" t="s">
        <v>1356</v>
      </c>
      <c r="C112" s="92" t="s">
        <v>1658</v>
      </c>
      <c r="D112" s="93">
        <v>0.93710000000000004</v>
      </c>
      <c r="E112" s="93">
        <v>1.1336999999999999</v>
      </c>
      <c r="F112" s="93">
        <f t="shared" si="2"/>
        <v>1.0623902700000001</v>
      </c>
      <c r="G112" s="94">
        <v>1</v>
      </c>
      <c r="H112" s="93">
        <f t="shared" si="3"/>
        <v>1.0624</v>
      </c>
      <c r="I112" s="95">
        <v>5.5</v>
      </c>
      <c r="J112" s="96">
        <v>45566</v>
      </c>
      <c r="K112" s="102" t="s">
        <v>1756</v>
      </c>
      <c r="L112" s="39"/>
    </row>
    <row r="113" spans="1:12" x14ac:dyDescent="0.25">
      <c r="A113" s="91" t="s">
        <v>104</v>
      </c>
      <c r="B113" s="92" t="s">
        <v>1356</v>
      </c>
      <c r="C113" s="92" t="s">
        <v>1658</v>
      </c>
      <c r="D113" s="93">
        <v>1.8048</v>
      </c>
      <c r="E113" s="93">
        <v>1.1336999999999999</v>
      </c>
      <c r="F113" s="93">
        <f t="shared" si="2"/>
        <v>2.04610176</v>
      </c>
      <c r="G113" s="94">
        <v>1</v>
      </c>
      <c r="H113" s="93">
        <f t="shared" si="3"/>
        <v>2.0461</v>
      </c>
      <c r="I113" s="95">
        <v>11.6</v>
      </c>
      <c r="J113" s="96">
        <v>45566</v>
      </c>
      <c r="K113" s="102" t="s">
        <v>1756</v>
      </c>
      <c r="L113" s="39"/>
    </row>
    <row r="114" spans="1:12" x14ac:dyDescent="0.25">
      <c r="A114" s="91" t="s">
        <v>105</v>
      </c>
      <c r="B114" s="92" t="s">
        <v>1357</v>
      </c>
      <c r="C114" s="92" t="s">
        <v>1658</v>
      </c>
      <c r="D114" s="93">
        <v>0.84970000000000001</v>
      </c>
      <c r="E114" s="93">
        <v>1.1336999999999999</v>
      </c>
      <c r="F114" s="93">
        <f t="shared" si="2"/>
        <v>0.96330488999999997</v>
      </c>
      <c r="G114" s="94">
        <v>1</v>
      </c>
      <c r="H114" s="93">
        <f t="shared" si="3"/>
        <v>0.96330000000000005</v>
      </c>
      <c r="I114" s="95">
        <v>5.88</v>
      </c>
      <c r="J114" s="96">
        <v>45566</v>
      </c>
      <c r="K114" s="102" t="s">
        <v>1756</v>
      </c>
      <c r="L114" s="39"/>
    </row>
    <row r="115" spans="1:12" x14ac:dyDescent="0.25">
      <c r="A115" s="91" t="s">
        <v>106</v>
      </c>
      <c r="B115" s="92" t="s">
        <v>1357</v>
      </c>
      <c r="C115" s="92" t="s">
        <v>1658</v>
      </c>
      <c r="D115" s="93">
        <v>1.8099000000000001</v>
      </c>
      <c r="E115" s="93">
        <v>1.1336999999999999</v>
      </c>
      <c r="F115" s="93">
        <f t="shared" si="2"/>
        <v>2.0518836299999998</v>
      </c>
      <c r="G115" s="94">
        <v>1</v>
      </c>
      <c r="H115" s="93">
        <f t="shared" si="3"/>
        <v>2.0518999999999998</v>
      </c>
      <c r="I115" s="95">
        <v>7.77</v>
      </c>
      <c r="J115" s="96">
        <v>45566</v>
      </c>
      <c r="K115" s="102" t="s">
        <v>1756</v>
      </c>
      <c r="L115" s="39"/>
    </row>
    <row r="116" spans="1:12" x14ac:dyDescent="0.25">
      <c r="A116" s="91" t="s">
        <v>107</v>
      </c>
      <c r="B116" s="92" t="s">
        <v>1357</v>
      </c>
      <c r="C116" s="92" t="s">
        <v>1658</v>
      </c>
      <c r="D116" s="93">
        <v>2.0076000000000001</v>
      </c>
      <c r="E116" s="93">
        <v>1.1336999999999999</v>
      </c>
      <c r="F116" s="93">
        <f t="shared" si="2"/>
        <v>2.27601612</v>
      </c>
      <c r="G116" s="94">
        <v>1</v>
      </c>
      <c r="H116" s="93">
        <f t="shared" si="3"/>
        <v>2.2759999999999998</v>
      </c>
      <c r="I116" s="95">
        <v>11.2</v>
      </c>
      <c r="J116" s="96">
        <v>45566</v>
      </c>
      <c r="K116" s="102" t="s">
        <v>1756</v>
      </c>
      <c r="L116" s="39"/>
    </row>
    <row r="117" spans="1:12" x14ac:dyDescent="0.25">
      <c r="A117" s="91" t="s">
        <v>108</v>
      </c>
      <c r="B117" s="92" t="s">
        <v>1357</v>
      </c>
      <c r="C117" s="92" t="s">
        <v>1658</v>
      </c>
      <c r="D117" s="93">
        <v>3.3014999999999999</v>
      </c>
      <c r="E117" s="93">
        <v>1.1336999999999999</v>
      </c>
      <c r="F117" s="93">
        <f t="shared" si="2"/>
        <v>3.7429105499999995</v>
      </c>
      <c r="G117" s="94">
        <v>1</v>
      </c>
      <c r="H117" s="93">
        <f t="shared" si="3"/>
        <v>3.7429000000000001</v>
      </c>
      <c r="I117" s="95">
        <v>15.21</v>
      </c>
      <c r="J117" s="96">
        <v>45566</v>
      </c>
      <c r="K117" s="102" t="s">
        <v>1756</v>
      </c>
      <c r="L117" s="39"/>
    </row>
    <row r="118" spans="1:12" x14ac:dyDescent="0.25">
      <c r="A118" s="91" t="s">
        <v>109</v>
      </c>
      <c r="B118" s="92" t="s">
        <v>1358</v>
      </c>
      <c r="C118" s="92" t="s">
        <v>1658</v>
      </c>
      <c r="D118" s="93">
        <v>0.65869999999999995</v>
      </c>
      <c r="E118" s="93">
        <v>1.1336999999999999</v>
      </c>
      <c r="F118" s="93">
        <f t="shared" si="2"/>
        <v>0.74676818999999994</v>
      </c>
      <c r="G118" s="94">
        <v>1</v>
      </c>
      <c r="H118" s="93">
        <f t="shared" si="3"/>
        <v>0.74680000000000002</v>
      </c>
      <c r="I118" s="95">
        <v>3.4</v>
      </c>
      <c r="J118" s="96">
        <v>45566</v>
      </c>
      <c r="K118" s="102" t="s">
        <v>1756</v>
      </c>
      <c r="L118" s="39"/>
    </row>
    <row r="119" spans="1:12" x14ac:dyDescent="0.25">
      <c r="A119" s="91" t="s">
        <v>110</v>
      </c>
      <c r="B119" s="92" t="s">
        <v>1358</v>
      </c>
      <c r="C119" s="92" t="s">
        <v>1658</v>
      </c>
      <c r="D119" s="93">
        <v>1.1132</v>
      </c>
      <c r="E119" s="93">
        <v>1.1336999999999999</v>
      </c>
      <c r="F119" s="93">
        <f t="shared" si="2"/>
        <v>1.2620348399999999</v>
      </c>
      <c r="G119" s="94">
        <v>1</v>
      </c>
      <c r="H119" s="93">
        <f t="shared" si="3"/>
        <v>1.262</v>
      </c>
      <c r="I119" s="95">
        <v>5.59</v>
      </c>
      <c r="J119" s="96">
        <v>45566</v>
      </c>
      <c r="K119" s="102" t="s">
        <v>1756</v>
      </c>
      <c r="L119" s="39"/>
    </row>
    <row r="120" spans="1:12" x14ac:dyDescent="0.25">
      <c r="A120" s="91" t="s">
        <v>111</v>
      </c>
      <c r="B120" s="92" t="s">
        <v>1358</v>
      </c>
      <c r="C120" s="92" t="s">
        <v>1658</v>
      </c>
      <c r="D120" s="93">
        <v>1.7588999999999999</v>
      </c>
      <c r="E120" s="93">
        <v>1.1336999999999999</v>
      </c>
      <c r="F120" s="93">
        <f t="shared" si="2"/>
        <v>1.9940649299999997</v>
      </c>
      <c r="G120" s="94">
        <v>1</v>
      </c>
      <c r="H120" s="93">
        <f t="shared" si="3"/>
        <v>1.9941</v>
      </c>
      <c r="I120" s="95">
        <v>9.27</v>
      </c>
      <c r="J120" s="96">
        <v>45566</v>
      </c>
      <c r="K120" s="102" t="s">
        <v>1756</v>
      </c>
      <c r="L120" s="39"/>
    </row>
    <row r="121" spans="1:12" x14ac:dyDescent="0.25">
      <c r="A121" s="91" t="s">
        <v>112</v>
      </c>
      <c r="B121" s="92" t="s">
        <v>1358</v>
      </c>
      <c r="C121" s="92" t="s">
        <v>1658</v>
      </c>
      <c r="D121" s="93">
        <v>3.4722</v>
      </c>
      <c r="E121" s="93">
        <v>1.1336999999999999</v>
      </c>
      <c r="F121" s="93">
        <f t="shared" si="2"/>
        <v>3.9364331399999997</v>
      </c>
      <c r="G121" s="94">
        <v>1</v>
      </c>
      <c r="H121" s="93">
        <f t="shared" si="3"/>
        <v>3.9363999999999999</v>
      </c>
      <c r="I121" s="95">
        <v>15.57</v>
      </c>
      <c r="J121" s="96">
        <v>45566</v>
      </c>
      <c r="K121" s="102" t="s">
        <v>1756</v>
      </c>
      <c r="L121" s="39"/>
    </row>
    <row r="122" spans="1:12" x14ac:dyDescent="0.25">
      <c r="A122" s="91" t="s">
        <v>113</v>
      </c>
      <c r="B122" s="92" t="s">
        <v>1359</v>
      </c>
      <c r="C122" s="92" t="s">
        <v>1658</v>
      </c>
      <c r="D122" s="93">
        <v>0.47410000000000002</v>
      </c>
      <c r="E122" s="93">
        <v>1.1336999999999999</v>
      </c>
      <c r="F122" s="93">
        <f t="shared" si="2"/>
        <v>0.53748717000000001</v>
      </c>
      <c r="G122" s="94">
        <v>1</v>
      </c>
      <c r="H122" s="93">
        <f t="shared" si="3"/>
        <v>0.53749999999999998</v>
      </c>
      <c r="I122" s="95">
        <v>2.46</v>
      </c>
      <c r="J122" s="96">
        <v>45566</v>
      </c>
      <c r="K122" s="102" t="s">
        <v>1756</v>
      </c>
      <c r="L122" s="39"/>
    </row>
    <row r="123" spans="1:12" x14ac:dyDescent="0.25">
      <c r="A123" s="91" t="s">
        <v>114</v>
      </c>
      <c r="B123" s="92" t="s">
        <v>1359</v>
      </c>
      <c r="C123" s="92" t="s">
        <v>1658</v>
      </c>
      <c r="D123" s="93">
        <v>0.70409999999999995</v>
      </c>
      <c r="E123" s="93">
        <v>1.1336999999999999</v>
      </c>
      <c r="F123" s="93">
        <f t="shared" si="2"/>
        <v>0.79823816999999986</v>
      </c>
      <c r="G123" s="94">
        <v>1</v>
      </c>
      <c r="H123" s="93">
        <f t="shared" si="3"/>
        <v>0.79820000000000002</v>
      </c>
      <c r="I123" s="95">
        <v>3.58</v>
      </c>
      <c r="J123" s="96">
        <v>45566</v>
      </c>
      <c r="K123" s="102" t="s">
        <v>1756</v>
      </c>
      <c r="L123" s="39"/>
    </row>
    <row r="124" spans="1:12" x14ac:dyDescent="0.25">
      <c r="A124" s="91" t="s">
        <v>115</v>
      </c>
      <c r="B124" s="92" t="s">
        <v>1359</v>
      </c>
      <c r="C124" s="92" t="s">
        <v>1658</v>
      </c>
      <c r="D124" s="93">
        <v>1.1903999999999999</v>
      </c>
      <c r="E124" s="93">
        <v>1.1336999999999999</v>
      </c>
      <c r="F124" s="93">
        <f t="shared" si="2"/>
        <v>1.3495564799999997</v>
      </c>
      <c r="G124" s="94">
        <v>1</v>
      </c>
      <c r="H124" s="93">
        <f t="shared" si="3"/>
        <v>1.3495999999999999</v>
      </c>
      <c r="I124" s="95">
        <v>6.38</v>
      </c>
      <c r="J124" s="96">
        <v>45566</v>
      </c>
      <c r="K124" s="102" t="s">
        <v>1756</v>
      </c>
      <c r="L124" s="39"/>
    </row>
    <row r="125" spans="1:12" x14ac:dyDescent="0.25">
      <c r="A125" s="91" t="s">
        <v>116</v>
      </c>
      <c r="B125" s="92" t="s">
        <v>1359</v>
      </c>
      <c r="C125" s="92" t="s">
        <v>1658</v>
      </c>
      <c r="D125" s="93">
        <v>2.1764999999999999</v>
      </c>
      <c r="E125" s="93">
        <v>1.1336999999999999</v>
      </c>
      <c r="F125" s="93">
        <f t="shared" si="2"/>
        <v>2.4674980499999997</v>
      </c>
      <c r="G125" s="94">
        <v>1</v>
      </c>
      <c r="H125" s="93">
        <f t="shared" si="3"/>
        <v>2.4674999999999998</v>
      </c>
      <c r="I125" s="95">
        <v>11.96</v>
      </c>
      <c r="J125" s="96">
        <v>45566</v>
      </c>
      <c r="K125" s="102" t="s">
        <v>1756</v>
      </c>
      <c r="L125" s="39"/>
    </row>
    <row r="126" spans="1:12" x14ac:dyDescent="0.25">
      <c r="A126" s="91" t="s">
        <v>117</v>
      </c>
      <c r="B126" s="92" t="s">
        <v>1360</v>
      </c>
      <c r="C126" s="92" t="s">
        <v>1658</v>
      </c>
      <c r="D126" s="93">
        <v>0.55640000000000001</v>
      </c>
      <c r="E126" s="93">
        <v>1.1336999999999999</v>
      </c>
      <c r="F126" s="93">
        <f t="shared" si="2"/>
        <v>0.63079067999999994</v>
      </c>
      <c r="G126" s="94">
        <v>1</v>
      </c>
      <c r="H126" s="93">
        <f t="shared" si="3"/>
        <v>0.63080000000000003</v>
      </c>
      <c r="I126" s="95">
        <v>2.02</v>
      </c>
      <c r="J126" s="96">
        <v>45566</v>
      </c>
      <c r="K126" s="102" t="s">
        <v>1756</v>
      </c>
      <c r="L126" s="39"/>
    </row>
    <row r="127" spans="1:12" x14ac:dyDescent="0.25">
      <c r="A127" s="91" t="s">
        <v>118</v>
      </c>
      <c r="B127" s="92" t="s">
        <v>1360</v>
      </c>
      <c r="C127" s="92" t="s">
        <v>1658</v>
      </c>
      <c r="D127" s="93">
        <v>0.65659999999999996</v>
      </c>
      <c r="E127" s="93">
        <v>1.1336999999999999</v>
      </c>
      <c r="F127" s="93">
        <f t="shared" si="2"/>
        <v>0.74438741999999991</v>
      </c>
      <c r="G127" s="94">
        <v>1</v>
      </c>
      <c r="H127" s="93">
        <f t="shared" si="3"/>
        <v>0.74439999999999995</v>
      </c>
      <c r="I127" s="95">
        <v>3.28</v>
      </c>
      <c r="J127" s="96">
        <v>45566</v>
      </c>
      <c r="K127" s="102" t="s">
        <v>1756</v>
      </c>
      <c r="L127" s="39"/>
    </row>
    <row r="128" spans="1:12" x14ac:dyDescent="0.25">
      <c r="A128" s="91" t="s">
        <v>119</v>
      </c>
      <c r="B128" s="92" t="s">
        <v>1360</v>
      </c>
      <c r="C128" s="92" t="s">
        <v>1658</v>
      </c>
      <c r="D128" s="93">
        <v>0.87919999999999998</v>
      </c>
      <c r="E128" s="93">
        <v>1.1336999999999999</v>
      </c>
      <c r="F128" s="93">
        <f t="shared" si="2"/>
        <v>0.99674903999999986</v>
      </c>
      <c r="G128" s="94">
        <v>1</v>
      </c>
      <c r="H128" s="93">
        <f t="shared" si="3"/>
        <v>0.99670000000000003</v>
      </c>
      <c r="I128" s="95">
        <v>5.05</v>
      </c>
      <c r="J128" s="96">
        <v>45566</v>
      </c>
      <c r="K128" s="102" t="s">
        <v>1756</v>
      </c>
      <c r="L128" s="39"/>
    </row>
    <row r="129" spans="1:12" x14ac:dyDescent="0.25">
      <c r="A129" s="91" t="s">
        <v>120</v>
      </c>
      <c r="B129" s="92" t="s">
        <v>1360</v>
      </c>
      <c r="C129" s="92" t="s">
        <v>1658</v>
      </c>
      <c r="D129" s="93">
        <v>1.8108</v>
      </c>
      <c r="E129" s="93">
        <v>1.1336999999999999</v>
      </c>
      <c r="F129" s="93">
        <f t="shared" si="2"/>
        <v>2.0529039599999996</v>
      </c>
      <c r="G129" s="94">
        <v>1</v>
      </c>
      <c r="H129" s="93">
        <f t="shared" si="3"/>
        <v>2.0529000000000002</v>
      </c>
      <c r="I129" s="95">
        <v>9.57</v>
      </c>
      <c r="J129" s="96">
        <v>45566</v>
      </c>
      <c r="K129" s="102" t="s">
        <v>1756</v>
      </c>
      <c r="L129" s="39"/>
    </row>
    <row r="130" spans="1:12" x14ac:dyDescent="0.25">
      <c r="A130" s="91" t="s">
        <v>121</v>
      </c>
      <c r="B130" s="92" t="s">
        <v>1361</v>
      </c>
      <c r="C130" s="92" t="s">
        <v>1658</v>
      </c>
      <c r="D130" s="93">
        <v>0.46379999999999999</v>
      </c>
      <c r="E130" s="93">
        <v>1.1336999999999999</v>
      </c>
      <c r="F130" s="93">
        <f t="shared" si="2"/>
        <v>0.52581005999999997</v>
      </c>
      <c r="G130" s="94">
        <v>1</v>
      </c>
      <c r="H130" s="93">
        <f t="shared" si="3"/>
        <v>0.52580000000000005</v>
      </c>
      <c r="I130" s="95">
        <v>2.2400000000000002</v>
      </c>
      <c r="J130" s="96">
        <v>45566</v>
      </c>
      <c r="K130" s="102" t="s">
        <v>1756</v>
      </c>
      <c r="L130" s="39"/>
    </row>
    <row r="131" spans="1:12" x14ac:dyDescent="0.25">
      <c r="A131" s="91" t="s">
        <v>122</v>
      </c>
      <c r="B131" s="92" t="s">
        <v>1361</v>
      </c>
      <c r="C131" s="92" t="s">
        <v>1658</v>
      </c>
      <c r="D131" s="93">
        <v>0.60299999999999998</v>
      </c>
      <c r="E131" s="93">
        <v>1.1336999999999999</v>
      </c>
      <c r="F131" s="93">
        <f t="shared" si="2"/>
        <v>0.68362109999999998</v>
      </c>
      <c r="G131" s="94">
        <v>1</v>
      </c>
      <c r="H131" s="93">
        <f t="shared" si="3"/>
        <v>0.68359999999999999</v>
      </c>
      <c r="I131" s="95">
        <v>2.8</v>
      </c>
      <c r="J131" s="96">
        <v>45566</v>
      </c>
      <c r="K131" s="102" t="s">
        <v>1756</v>
      </c>
      <c r="L131" s="39"/>
    </row>
    <row r="132" spans="1:12" x14ac:dyDescent="0.25">
      <c r="A132" s="91" t="s">
        <v>123</v>
      </c>
      <c r="B132" s="92" t="s">
        <v>1361</v>
      </c>
      <c r="C132" s="92" t="s">
        <v>1658</v>
      </c>
      <c r="D132" s="93">
        <v>0.8236</v>
      </c>
      <c r="E132" s="93">
        <v>1.1336999999999999</v>
      </c>
      <c r="F132" s="93">
        <f t="shared" si="2"/>
        <v>0.9337153199999999</v>
      </c>
      <c r="G132" s="94">
        <v>1</v>
      </c>
      <c r="H132" s="93">
        <f t="shared" si="3"/>
        <v>0.93369999999999997</v>
      </c>
      <c r="I132" s="95">
        <v>4</v>
      </c>
      <c r="J132" s="96">
        <v>45566</v>
      </c>
      <c r="K132" s="102" t="s">
        <v>1756</v>
      </c>
      <c r="L132" s="39"/>
    </row>
    <row r="133" spans="1:12" x14ac:dyDescent="0.25">
      <c r="A133" s="91" t="s">
        <v>124</v>
      </c>
      <c r="B133" s="92" t="s">
        <v>1361</v>
      </c>
      <c r="C133" s="92" t="s">
        <v>1658</v>
      </c>
      <c r="D133" s="93">
        <v>1.8544</v>
      </c>
      <c r="E133" s="93">
        <v>1.1336999999999999</v>
      </c>
      <c r="F133" s="93">
        <f t="shared" si="2"/>
        <v>2.1023332799999999</v>
      </c>
      <c r="G133" s="94">
        <v>1</v>
      </c>
      <c r="H133" s="93">
        <f t="shared" si="3"/>
        <v>2.1023000000000001</v>
      </c>
      <c r="I133" s="95">
        <v>8.1999999999999993</v>
      </c>
      <c r="J133" s="96">
        <v>45566</v>
      </c>
      <c r="K133" s="102" t="s">
        <v>1756</v>
      </c>
      <c r="L133" s="39"/>
    </row>
    <row r="134" spans="1:12" x14ac:dyDescent="0.25">
      <c r="A134" s="91" t="s">
        <v>125</v>
      </c>
      <c r="B134" s="92" t="s">
        <v>1362</v>
      </c>
      <c r="C134" s="92" t="s">
        <v>1658</v>
      </c>
      <c r="D134" s="93">
        <v>0.54710000000000003</v>
      </c>
      <c r="E134" s="93">
        <v>1.1336999999999999</v>
      </c>
      <c r="F134" s="93">
        <f t="shared" si="2"/>
        <v>0.62024727000000002</v>
      </c>
      <c r="G134" s="94">
        <v>1</v>
      </c>
      <c r="H134" s="93">
        <f t="shared" si="3"/>
        <v>0.62019999999999997</v>
      </c>
      <c r="I134" s="95">
        <v>2.27</v>
      </c>
      <c r="J134" s="96">
        <v>45566</v>
      </c>
      <c r="K134" s="102" t="s">
        <v>1756</v>
      </c>
      <c r="L134" s="39"/>
    </row>
    <row r="135" spans="1:12" x14ac:dyDescent="0.25">
      <c r="A135" s="91" t="s">
        <v>126</v>
      </c>
      <c r="B135" s="92" t="s">
        <v>1362</v>
      </c>
      <c r="C135" s="92" t="s">
        <v>1658</v>
      </c>
      <c r="D135" s="93">
        <v>0.65390000000000004</v>
      </c>
      <c r="E135" s="93">
        <v>1.1336999999999999</v>
      </c>
      <c r="F135" s="93">
        <f t="shared" ref="F135:F198" si="4">D135*E135</f>
        <v>0.74132642999999998</v>
      </c>
      <c r="G135" s="94">
        <v>1</v>
      </c>
      <c r="H135" s="93">
        <f t="shared" ref="H135:H198" si="5">ROUND(F135*G135,4)</f>
        <v>0.74129999999999996</v>
      </c>
      <c r="I135" s="95">
        <v>2.69</v>
      </c>
      <c r="J135" s="96">
        <v>45566</v>
      </c>
      <c r="K135" s="102" t="s">
        <v>1756</v>
      </c>
      <c r="L135" s="39"/>
    </row>
    <row r="136" spans="1:12" x14ac:dyDescent="0.25">
      <c r="A136" s="91" t="s">
        <v>127</v>
      </c>
      <c r="B136" s="92" t="s">
        <v>1362</v>
      </c>
      <c r="C136" s="92" t="s">
        <v>1658</v>
      </c>
      <c r="D136" s="93">
        <v>0.82440000000000002</v>
      </c>
      <c r="E136" s="93">
        <v>1.1336999999999999</v>
      </c>
      <c r="F136" s="93">
        <f t="shared" si="4"/>
        <v>0.93462227999999992</v>
      </c>
      <c r="G136" s="94">
        <v>1</v>
      </c>
      <c r="H136" s="93">
        <f t="shared" si="5"/>
        <v>0.93459999999999999</v>
      </c>
      <c r="I136" s="95">
        <v>3.74</v>
      </c>
      <c r="J136" s="96">
        <v>45566</v>
      </c>
      <c r="K136" s="102" t="s">
        <v>1756</v>
      </c>
      <c r="L136" s="39"/>
    </row>
    <row r="137" spans="1:12" x14ac:dyDescent="0.25">
      <c r="A137" s="91" t="s">
        <v>128</v>
      </c>
      <c r="B137" s="92" t="s">
        <v>1362</v>
      </c>
      <c r="C137" s="92" t="s">
        <v>1658</v>
      </c>
      <c r="D137" s="93">
        <v>1.3498000000000001</v>
      </c>
      <c r="E137" s="93">
        <v>1.1336999999999999</v>
      </c>
      <c r="F137" s="93">
        <f t="shared" si="4"/>
        <v>1.5302682599999999</v>
      </c>
      <c r="G137" s="94">
        <v>1</v>
      </c>
      <c r="H137" s="93">
        <f t="shared" si="5"/>
        <v>1.5303</v>
      </c>
      <c r="I137" s="95">
        <v>6.82</v>
      </c>
      <c r="J137" s="96">
        <v>45566</v>
      </c>
      <c r="K137" s="102" t="s">
        <v>1756</v>
      </c>
      <c r="L137" s="39"/>
    </row>
    <row r="138" spans="1:12" x14ac:dyDescent="0.25">
      <c r="A138" s="91" t="s">
        <v>129</v>
      </c>
      <c r="B138" s="92" t="s">
        <v>1363</v>
      </c>
      <c r="C138" s="92" t="s">
        <v>1658</v>
      </c>
      <c r="D138" s="93">
        <v>0.6048</v>
      </c>
      <c r="E138" s="93">
        <v>1.1336999999999999</v>
      </c>
      <c r="F138" s="93">
        <f t="shared" si="4"/>
        <v>0.68566176000000001</v>
      </c>
      <c r="G138" s="94">
        <v>1</v>
      </c>
      <c r="H138" s="93">
        <f t="shared" si="5"/>
        <v>0.68569999999999998</v>
      </c>
      <c r="I138" s="95">
        <v>2.1</v>
      </c>
      <c r="J138" s="96">
        <v>45566</v>
      </c>
      <c r="K138" s="102" t="s">
        <v>1756</v>
      </c>
      <c r="L138" s="39"/>
    </row>
    <row r="139" spans="1:12" x14ac:dyDescent="0.25">
      <c r="A139" s="91" t="s">
        <v>130</v>
      </c>
      <c r="B139" s="92" t="s">
        <v>1363</v>
      </c>
      <c r="C139" s="92" t="s">
        <v>1658</v>
      </c>
      <c r="D139" s="93">
        <v>0.86509999999999998</v>
      </c>
      <c r="E139" s="93">
        <v>1.1336999999999999</v>
      </c>
      <c r="F139" s="93">
        <f t="shared" si="4"/>
        <v>0.98076386999999987</v>
      </c>
      <c r="G139" s="94">
        <v>1</v>
      </c>
      <c r="H139" s="93">
        <f t="shared" si="5"/>
        <v>0.98080000000000001</v>
      </c>
      <c r="I139" s="95">
        <v>3.47</v>
      </c>
      <c r="J139" s="96">
        <v>45566</v>
      </c>
      <c r="K139" s="102" t="s">
        <v>1756</v>
      </c>
      <c r="L139" s="39"/>
    </row>
    <row r="140" spans="1:12" x14ac:dyDescent="0.25">
      <c r="A140" s="91" t="s">
        <v>131</v>
      </c>
      <c r="B140" s="92" t="s">
        <v>1363</v>
      </c>
      <c r="C140" s="92" t="s">
        <v>1658</v>
      </c>
      <c r="D140" s="93">
        <v>1.306</v>
      </c>
      <c r="E140" s="93">
        <v>1.1336999999999999</v>
      </c>
      <c r="F140" s="93">
        <f t="shared" si="4"/>
        <v>1.4806121999999999</v>
      </c>
      <c r="G140" s="94">
        <v>1</v>
      </c>
      <c r="H140" s="93">
        <f t="shared" si="5"/>
        <v>1.4805999999999999</v>
      </c>
      <c r="I140" s="95">
        <v>5.36</v>
      </c>
      <c r="J140" s="96">
        <v>45566</v>
      </c>
      <c r="K140" s="102" t="s">
        <v>1756</v>
      </c>
      <c r="L140" s="39"/>
    </row>
    <row r="141" spans="1:12" x14ac:dyDescent="0.25">
      <c r="A141" s="91" t="s">
        <v>132</v>
      </c>
      <c r="B141" s="92" t="s">
        <v>1363</v>
      </c>
      <c r="C141" s="92" t="s">
        <v>1658</v>
      </c>
      <c r="D141" s="93">
        <v>2.3473000000000002</v>
      </c>
      <c r="E141" s="93">
        <v>1.1336999999999999</v>
      </c>
      <c r="F141" s="93">
        <f t="shared" si="4"/>
        <v>2.66113401</v>
      </c>
      <c r="G141" s="94">
        <v>1</v>
      </c>
      <c r="H141" s="93">
        <f t="shared" si="5"/>
        <v>2.6610999999999998</v>
      </c>
      <c r="I141" s="95">
        <v>9.1</v>
      </c>
      <c r="J141" s="96">
        <v>45566</v>
      </c>
      <c r="K141" s="102" t="s">
        <v>1756</v>
      </c>
      <c r="L141" s="39"/>
    </row>
    <row r="142" spans="1:12" x14ac:dyDescent="0.25">
      <c r="A142" s="91" t="s">
        <v>133</v>
      </c>
      <c r="B142" s="92" t="s">
        <v>1364</v>
      </c>
      <c r="C142" s="92" t="s">
        <v>1658</v>
      </c>
      <c r="D142" s="93">
        <v>0.58099999999999996</v>
      </c>
      <c r="E142" s="93">
        <v>1.1336999999999999</v>
      </c>
      <c r="F142" s="93">
        <f t="shared" si="4"/>
        <v>0.65867969999999987</v>
      </c>
      <c r="G142" s="94">
        <v>1</v>
      </c>
      <c r="H142" s="93">
        <f t="shared" si="5"/>
        <v>0.65869999999999995</v>
      </c>
      <c r="I142" s="95">
        <v>1.97</v>
      </c>
      <c r="J142" s="96">
        <v>45566</v>
      </c>
      <c r="K142" s="102" t="s">
        <v>1756</v>
      </c>
      <c r="L142" s="39"/>
    </row>
    <row r="143" spans="1:12" x14ac:dyDescent="0.25">
      <c r="A143" s="91" t="s">
        <v>134</v>
      </c>
      <c r="B143" s="92" t="s">
        <v>1364</v>
      </c>
      <c r="C143" s="92" t="s">
        <v>1658</v>
      </c>
      <c r="D143" s="93">
        <v>0.77610000000000001</v>
      </c>
      <c r="E143" s="93">
        <v>1.1336999999999999</v>
      </c>
      <c r="F143" s="93">
        <f t="shared" si="4"/>
        <v>0.87986456999999996</v>
      </c>
      <c r="G143" s="94">
        <v>1</v>
      </c>
      <c r="H143" s="93">
        <f t="shared" si="5"/>
        <v>0.87990000000000002</v>
      </c>
      <c r="I143" s="95">
        <v>3.17</v>
      </c>
      <c r="J143" s="96">
        <v>45566</v>
      </c>
      <c r="K143" s="102" t="s">
        <v>1756</v>
      </c>
      <c r="L143" s="39"/>
    </row>
    <row r="144" spans="1:12" x14ac:dyDescent="0.25">
      <c r="A144" s="91" t="s">
        <v>135</v>
      </c>
      <c r="B144" s="92" t="s">
        <v>1364</v>
      </c>
      <c r="C144" s="92" t="s">
        <v>1658</v>
      </c>
      <c r="D144" s="93">
        <v>1.1749000000000001</v>
      </c>
      <c r="E144" s="93">
        <v>1.1336999999999999</v>
      </c>
      <c r="F144" s="93">
        <f t="shared" si="4"/>
        <v>1.3319841299999999</v>
      </c>
      <c r="G144" s="94">
        <v>1</v>
      </c>
      <c r="H144" s="93">
        <f t="shared" si="5"/>
        <v>1.3320000000000001</v>
      </c>
      <c r="I144" s="95">
        <v>4.95</v>
      </c>
      <c r="J144" s="96">
        <v>45566</v>
      </c>
      <c r="K144" s="102" t="s">
        <v>1756</v>
      </c>
      <c r="L144" s="39"/>
    </row>
    <row r="145" spans="1:12" x14ac:dyDescent="0.25">
      <c r="A145" s="91" t="s">
        <v>136</v>
      </c>
      <c r="B145" s="92" t="s">
        <v>1364</v>
      </c>
      <c r="C145" s="92" t="s">
        <v>1658</v>
      </c>
      <c r="D145" s="93">
        <v>1.8776999999999999</v>
      </c>
      <c r="E145" s="93">
        <v>1.1336999999999999</v>
      </c>
      <c r="F145" s="93">
        <f t="shared" si="4"/>
        <v>2.12874849</v>
      </c>
      <c r="G145" s="94">
        <v>1</v>
      </c>
      <c r="H145" s="93">
        <f t="shared" si="5"/>
        <v>2.1286999999999998</v>
      </c>
      <c r="I145" s="95">
        <v>7.4</v>
      </c>
      <c r="J145" s="96">
        <v>45566</v>
      </c>
      <c r="K145" s="102" t="s">
        <v>1756</v>
      </c>
      <c r="L145" s="39"/>
    </row>
    <row r="146" spans="1:12" x14ac:dyDescent="0.25">
      <c r="A146" s="91" t="s">
        <v>137</v>
      </c>
      <c r="B146" s="92" t="s">
        <v>1365</v>
      </c>
      <c r="C146" s="92" t="s">
        <v>1658</v>
      </c>
      <c r="D146" s="93">
        <v>0.52559999999999996</v>
      </c>
      <c r="E146" s="93">
        <v>1.1336999999999999</v>
      </c>
      <c r="F146" s="93">
        <f t="shared" si="4"/>
        <v>0.59587271999999991</v>
      </c>
      <c r="G146" s="94">
        <v>1</v>
      </c>
      <c r="H146" s="93">
        <f t="shared" si="5"/>
        <v>0.59589999999999999</v>
      </c>
      <c r="I146" s="95">
        <v>1.56</v>
      </c>
      <c r="J146" s="96">
        <v>45566</v>
      </c>
      <c r="K146" s="102" t="s">
        <v>1756</v>
      </c>
      <c r="L146" s="39"/>
    </row>
    <row r="147" spans="1:12" x14ac:dyDescent="0.25">
      <c r="A147" s="91" t="s">
        <v>138</v>
      </c>
      <c r="B147" s="92" t="s">
        <v>1365</v>
      </c>
      <c r="C147" s="92" t="s">
        <v>1658</v>
      </c>
      <c r="D147" s="93">
        <v>0.79410000000000003</v>
      </c>
      <c r="E147" s="93">
        <v>1.1336999999999999</v>
      </c>
      <c r="F147" s="93">
        <f t="shared" si="4"/>
        <v>0.90027117000000001</v>
      </c>
      <c r="G147" s="94">
        <v>1</v>
      </c>
      <c r="H147" s="93">
        <f t="shared" si="5"/>
        <v>0.90029999999999999</v>
      </c>
      <c r="I147" s="95">
        <v>2.5499999999999998</v>
      </c>
      <c r="J147" s="96">
        <v>45566</v>
      </c>
      <c r="K147" s="102" t="s">
        <v>1756</v>
      </c>
      <c r="L147" s="39"/>
    </row>
    <row r="148" spans="1:12" x14ac:dyDescent="0.25">
      <c r="A148" s="91" t="s">
        <v>139</v>
      </c>
      <c r="B148" s="92" t="s">
        <v>1365</v>
      </c>
      <c r="C148" s="92" t="s">
        <v>1658</v>
      </c>
      <c r="D148" s="93">
        <v>1.1608000000000001</v>
      </c>
      <c r="E148" s="93">
        <v>1.1336999999999999</v>
      </c>
      <c r="F148" s="93">
        <f t="shared" si="4"/>
        <v>1.3159989599999999</v>
      </c>
      <c r="G148" s="94">
        <v>1</v>
      </c>
      <c r="H148" s="93">
        <f t="shared" si="5"/>
        <v>1.3160000000000001</v>
      </c>
      <c r="I148" s="95">
        <v>4.2</v>
      </c>
      <c r="J148" s="96">
        <v>45566</v>
      </c>
      <c r="K148" s="102" t="s">
        <v>1756</v>
      </c>
      <c r="L148" s="39"/>
    </row>
    <row r="149" spans="1:12" x14ac:dyDescent="0.25">
      <c r="A149" s="91" t="s">
        <v>140</v>
      </c>
      <c r="B149" s="92" t="s">
        <v>1365</v>
      </c>
      <c r="C149" s="92" t="s">
        <v>1658</v>
      </c>
      <c r="D149" s="93">
        <v>1.8232999999999999</v>
      </c>
      <c r="E149" s="93">
        <v>1.1336999999999999</v>
      </c>
      <c r="F149" s="93">
        <f t="shared" si="4"/>
        <v>2.0670752099999996</v>
      </c>
      <c r="G149" s="94">
        <v>1</v>
      </c>
      <c r="H149" s="93">
        <f t="shared" si="5"/>
        <v>2.0670999999999999</v>
      </c>
      <c r="I149" s="95">
        <v>7.17</v>
      </c>
      <c r="J149" s="96">
        <v>45566</v>
      </c>
      <c r="K149" s="102" t="s">
        <v>1756</v>
      </c>
      <c r="L149" s="39"/>
    </row>
    <row r="150" spans="1:12" x14ac:dyDescent="0.25">
      <c r="A150" s="91" t="s">
        <v>141</v>
      </c>
      <c r="B150" s="92" t="s">
        <v>1366</v>
      </c>
      <c r="C150" s="92" t="s">
        <v>1658</v>
      </c>
      <c r="D150" s="93">
        <v>0.75770000000000004</v>
      </c>
      <c r="E150" s="93">
        <v>1.1336999999999999</v>
      </c>
      <c r="F150" s="93">
        <f t="shared" si="4"/>
        <v>0.85900449000000001</v>
      </c>
      <c r="G150" s="94">
        <v>1</v>
      </c>
      <c r="H150" s="93">
        <f t="shared" si="5"/>
        <v>0.85899999999999999</v>
      </c>
      <c r="I150" s="95">
        <v>5.97</v>
      </c>
      <c r="J150" s="96">
        <v>45566</v>
      </c>
      <c r="K150" s="102" t="s">
        <v>1756</v>
      </c>
      <c r="L150" s="39"/>
    </row>
    <row r="151" spans="1:12" x14ac:dyDescent="0.25">
      <c r="A151" s="91" t="s">
        <v>142</v>
      </c>
      <c r="B151" s="92" t="s">
        <v>1366</v>
      </c>
      <c r="C151" s="92" t="s">
        <v>1658</v>
      </c>
      <c r="D151" s="93">
        <v>1.0210999999999999</v>
      </c>
      <c r="E151" s="93">
        <v>1.1336999999999999</v>
      </c>
      <c r="F151" s="93">
        <f t="shared" si="4"/>
        <v>1.1576210699999998</v>
      </c>
      <c r="G151" s="94">
        <v>1</v>
      </c>
      <c r="H151" s="93">
        <f t="shared" si="5"/>
        <v>1.1576</v>
      </c>
      <c r="I151" s="95">
        <v>8.81</v>
      </c>
      <c r="J151" s="96">
        <v>45566</v>
      </c>
      <c r="K151" s="102" t="s">
        <v>1756</v>
      </c>
      <c r="L151" s="39"/>
    </row>
    <row r="152" spans="1:12" x14ac:dyDescent="0.25">
      <c r="A152" s="91" t="s">
        <v>143</v>
      </c>
      <c r="B152" s="92" t="s">
        <v>1366</v>
      </c>
      <c r="C152" s="92" t="s">
        <v>1658</v>
      </c>
      <c r="D152" s="93">
        <v>1.3193999999999999</v>
      </c>
      <c r="E152" s="93">
        <v>1.1336999999999999</v>
      </c>
      <c r="F152" s="93">
        <f t="shared" si="4"/>
        <v>1.4958037799999997</v>
      </c>
      <c r="G152" s="94">
        <v>1</v>
      </c>
      <c r="H152" s="93">
        <f t="shared" si="5"/>
        <v>1.4958</v>
      </c>
      <c r="I152" s="95">
        <v>10.76</v>
      </c>
      <c r="J152" s="96">
        <v>45566</v>
      </c>
      <c r="K152" s="102" t="s">
        <v>1756</v>
      </c>
      <c r="L152" s="39"/>
    </row>
    <row r="153" spans="1:12" x14ac:dyDescent="0.25">
      <c r="A153" s="91" t="s">
        <v>144</v>
      </c>
      <c r="B153" s="92" t="s">
        <v>1366</v>
      </c>
      <c r="C153" s="92" t="s">
        <v>1658</v>
      </c>
      <c r="D153" s="93">
        <v>1.8363</v>
      </c>
      <c r="E153" s="93">
        <v>1.1336999999999999</v>
      </c>
      <c r="F153" s="93">
        <f t="shared" si="4"/>
        <v>2.0818133099999998</v>
      </c>
      <c r="G153" s="94">
        <v>1</v>
      </c>
      <c r="H153" s="93">
        <f t="shared" si="5"/>
        <v>2.0817999999999999</v>
      </c>
      <c r="I153" s="95">
        <v>12.77</v>
      </c>
      <c r="J153" s="96">
        <v>45566</v>
      </c>
      <c r="K153" s="102" t="s">
        <v>1756</v>
      </c>
      <c r="L153" s="39"/>
    </row>
    <row r="154" spans="1:12" x14ac:dyDescent="0.25">
      <c r="A154" s="91" t="s">
        <v>145</v>
      </c>
      <c r="B154" s="92" t="s">
        <v>1367</v>
      </c>
      <c r="C154" s="92" t="s">
        <v>1658</v>
      </c>
      <c r="D154" s="93">
        <v>0.51819999999999999</v>
      </c>
      <c r="E154" s="93">
        <v>1.1336999999999999</v>
      </c>
      <c r="F154" s="93">
        <f t="shared" si="4"/>
        <v>0.58748333999999991</v>
      </c>
      <c r="G154" s="94">
        <v>1</v>
      </c>
      <c r="H154" s="93">
        <f t="shared" si="5"/>
        <v>0.58750000000000002</v>
      </c>
      <c r="I154" s="95">
        <v>4.0599999999999996</v>
      </c>
      <c r="J154" s="96">
        <v>45566</v>
      </c>
      <c r="K154" s="102" t="s">
        <v>1756</v>
      </c>
      <c r="L154" s="39"/>
    </row>
    <row r="155" spans="1:12" x14ac:dyDescent="0.25">
      <c r="A155" s="91" t="s">
        <v>146</v>
      </c>
      <c r="B155" s="92" t="s">
        <v>1367</v>
      </c>
      <c r="C155" s="92" t="s">
        <v>1658</v>
      </c>
      <c r="D155" s="93">
        <v>0.82720000000000005</v>
      </c>
      <c r="E155" s="93">
        <v>1.1336999999999999</v>
      </c>
      <c r="F155" s="93">
        <f t="shared" si="4"/>
        <v>0.93779663999999996</v>
      </c>
      <c r="G155" s="94">
        <v>1</v>
      </c>
      <c r="H155" s="93">
        <f t="shared" si="5"/>
        <v>0.93779999999999997</v>
      </c>
      <c r="I155" s="95">
        <v>7.33</v>
      </c>
      <c r="J155" s="96">
        <v>45566</v>
      </c>
      <c r="K155" s="102" t="s">
        <v>1756</v>
      </c>
      <c r="L155" s="39"/>
    </row>
    <row r="156" spans="1:12" x14ac:dyDescent="0.25">
      <c r="A156" s="91" t="s">
        <v>147</v>
      </c>
      <c r="B156" s="92" t="s">
        <v>1367</v>
      </c>
      <c r="C156" s="92" t="s">
        <v>1658</v>
      </c>
      <c r="D156" s="93">
        <v>1.1852</v>
      </c>
      <c r="E156" s="93">
        <v>1.1336999999999999</v>
      </c>
      <c r="F156" s="93">
        <f t="shared" si="4"/>
        <v>1.3436612399999999</v>
      </c>
      <c r="G156" s="94">
        <v>1</v>
      </c>
      <c r="H156" s="93">
        <f t="shared" si="5"/>
        <v>1.3436999999999999</v>
      </c>
      <c r="I156" s="95">
        <v>8.6999999999999993</v>
      </c>
      <c r="J156" s="96">
        <v>45566</v>
      </c>
      <c r="K156" s="102" t="s">
        <v>1756</v>
      </c>
      <c r="L156" s="39"/>
    </row>
    <row r="157" spans="1:12" x14ac:dyDescent="0.25">
      <c r="A157" s="91" t="s">
        <v>148</v>
      </c>
      <c r="B157" s="92" t="s">
        <v>1367</v>
      </c>
      <c r="C157" s="92" t="s">
        <v>1658</v>
      </c>
      <c r="D157" s="93">
        <v>1.7011000000000001</v>
      </c>
      <c r="E157" s="93">
        <v>1.1336999999999999</v>
      </c>
      <c r="F157" s="93">
        <f t="shared" si="4"/>
        <v>1.92853707</v>
      </c>
      <c r="G157" s="94">
        <v>1</v>
      </c>
      <c r="H157" s="93">
        <f t="shared" si="5"/>
        <v>1.9285000000000001</v>
      </c>
      <c r="I157" s="95">
        <v>9.1349999999999998</v>
      </c>
      <c r="J157" s="96">
        <v>45566</v>
      </c>
      <c r="K157" s="102" t="s">
        <v>1756</v>
      </c>
      <c r="L157" s="39"/>
    </row>
    <row r="158" spans="1:12" x14ac:dyDescent="0.25">
      <c r="A158" s="91" t="s">
        <v>149</v>
      </c>
      <c r="B158" s="92" t="s">
        <v>1368</v>
      </c>
      <c r="C158" s="92" t="s">
        <v>1658</v>
      </c>
      <c r="D158" s="93">
        <v>0.89770000000000005</v>
      </c>
      <c r="E158" s="93">
        <v>1.1336999999999999</v>
      </c>
      <c r="F158" s="93">
        <f t="shared" si="4"/>
        <v>1.0177224899999999</v>
      </c>
      <c r="G158" s="94">
        <v>1</v>
      </c>
      <c r="H158" s="93">
        <f t="shared" si="5"/>
        <v>1.0177</v>
      </c>
      <c r="I158" s="95">
        <v>2.31</v>
      </c>
      <c r="J158" s="96">
        <v>45566</v>
      </c>
      <c r="K158" s="102" t="s">
        <v>1756</v>
      </c>
      <c r="L158" s="39"/>
    </row>
    <row r="159" spans="1:12" x14ac:dyDescent="0.25">
      <c r="A159" s="91" t="s">
        <v>150</v>
      </c>
      <c r="B159" s="92" t="s">
        <v>1368</v>
      </c>
      <c r="C159" s="92" t="s">
        <v>1658</v>
      </c>
      <c r="D159" s="93">
        <v>1.1039000000000001</v>
      </c>
      <c r="E159" s="93">
        <v>1.1336999999999999</v>
      </c>
      <c r="F159" s="93">
        <f t="shared" si="4"/>
        <v>1.25149143</v>
      </c>
      <c r="G159" s="94">
        <v>1</v>
      </c>
      <c r="H159" s="93">
        <f t="shared" si="5"/>
        <v>1.2515000000000001</v>
      </c>
      <c r="I159" s="95">
        <v>3.31</v>
      </c>
      <c r="J159" s="96">
        <v>45566</v>
      </c>
      <c r="K159" s="102" t="s">
        <v>1756</v>
      </c>
      <c r="L159" s="39"/>
    </row>
    <row r="160" spans="1:12" x14ac:dyDescent="0.25">
      <c r="A160" s="91" t="s">
        <v>151</v>
      </c>
      <c r="B160" s="92" t="s">
        <v>1368</v>
      </c>
      <c r="C160" s="92" t="s">
        <v>1658</v>
      </c>
      <c r="D160" s="93">
        <v>1.7383</v>
      </c>
      <c r="E160" s="93">
        <v>1.1336999999999999</v>
      </c>
      <c r="F160" s="93">
        <f t="shared" si="4"/>
        <v>1.9707107099999999</v>
      </c>
      <c r="G160" s="94">
        <v>1</v>
      </c>
      <c r="H160" s="93">
        <f t="shared" si="5"/>
        <v>1.9706999999999999</v>
      </c>
      <c r="I160" s="95">
        <v>6.51</v>
      </c>
      <c r="J160" s="96">
        <v>45566</v>
      </c>
      <c r="K160" s="102" t="s">
        <v>1756</v>
      </c>
      <c r="L160" s="39"/>
    </row>
    <row r="161" spans="1:12" x14ac:dyDescent="0.25">
      <c r="A161" s="91" t="s">
        <v>152</v>
      </c>
      <c r="B161" s="92" t="s">
        <v>1368</v>
      </c>
      <c r="C161" s="92" t="s">
        <v>1658</v>
      </c>
      <c r="D161" s="93">
        <v>3.1690999999999998</v>
      </c>
      <c r="E161" s="93">
        <v>1.1336999999999999</v>
      </c>
      <c r="F161" s="93">
        <f t="shared" si="4"/>
        <v>3.5928086699999997</v>
      </c>
      <c r="G161" s="94">
        <v>1</v>
      </c>
      <c r="H161" s="93">
        <f t="shared" si="5"/>
        <v>3.5928</v>
      </c>
      <c r="I161" s="95">
        <v>13.63</v>
      </c>
      <c r="J161" s="96">
        <v>45566</v>
      </c>
      <c r="K161" s="102" t="s">
        <v>1756</v>
      </c>
      <c r="L161" s="39"/>
    </row>
    <row r="162" spans="1:12" x14ac:dyDescent="0.25">
      <c r="A162" s="91" t="s">
        <v>153</v>
      </c>
      <c r="B162" s="92" t="s">
        <v>1369</v>
      </c>
      <c r="C162" s="92" t="s">
        <v>1658</v>
      </c>
      <c r="D162" s="93">
        <v>0.53129999999999999</v>
      </c>
      <c r="E162" s="93">
        <v>1.1336999999999999</v>
      </c>
      <c r="F162" s="93">
        <f t="shared" si="4"/>
        <v>0.60233481</v>
      </c>
      <c r="G162" s="94">
        <v>1</v>
      </c>
      <c r="H162" s="93">
        <f t="shared" si="5"/>
        <v>0.60229999999999995</v>
      </c>
      <c r="I162" s="95">
        <v>2.38</v>
      </c>
      <c r="J162" s="96">
        <v>45566</v>
      </c>
      <c r="K162" s="102" t="s">
        <v>1756</v>
      </c>
      <c r="L162" s="39"/>
    </row>
    <row r="163" spans="1:12" x14ac:dyDescent="0.25">
      <c r="A163" s="91" t="s">
        <v>154</v>
      </c>
      <c r="B163" s="92" t="s">
        <v>1369</v>
      </c>
      <c r="C163" s="92" t="s">
        <v>1658</v>
      </c>
      <c r="D163" s="93">
        <v>0.65</v>
      </c>
      <c r="E163" s="93">
        <v>1.1336999999999999</v>
      </c>
      <c r="F163" s="93">
        <f t="shared" si="4"/>
        <v>0.73690500000000003</v>
      </c>
      <c r="G163" s="94">
        <v>1</v>
      </c>
      <c r="H163" s="93">
        <f t="shared" si="5"/>
        <v>0.7369</v>
      </c>
      <c r="I163" s="95">
        <v>3.01</v>
      </c>
      <c r="J163" s="96">
        <v>45566</v>
      </c>
      <c r="K163" s="102" t="s">
        <v>1756</v>
      </c>
      <c r="L163" s="39"/>
    </row>
    <row r="164" spans="1:12" x14ac:dyDescent="0.25">
      <c r="A164" s="91" t="s">
        <v>155</v>
      </c>
      <c r="B164" s="92" t="s">
        <v>1369</v>
      </c>
      <c r="C164" s="92" t="s">
        <v>1658</v>
      </c>
      <c r="D164" s="93">
        <v>0.94699999999999995</v>
      </c>
      <c r="E164" s="93">
        <v>1.1336999999999999</v>
      </c>
      <c r="F164" s="93">
        <f t="shared" si="4"/>
        <v>1.0736138999999998</v>
      </c>
      <c r="G164" s="94">
        <v>1</v>
      </c>
      <c r="H164" s="93">
        <f t="shared" si="5"/>
        <v>1.0736000000000001</v>
      </c>
      <c r="I164" s="95">
        <v>4.8600000000000003</v>
      </c>
      <c r="J164" s="96">
        <v>45566</v>
      </c>
      <c r="K164" s="102" t="s">
        <v>1756</v>
      </c>
      <c r="L164" s="39"/>
    </row>
    <row r="165" spans="1:12" x14ac:dyDescent="0.25">
      <c r="A165" s="91" t="s">
        <v>156</v>
      </c>
      <c r="B165" s="92" t="s">
        <v>1369</v>
      </c>
      <c r="C165" s="92" t="s">
        <v>1658</v>
      </c>
      <c r="D165" s="93">
        <v>1.7394000000000001</v>
      </c>
      <c r="E165" s="93">
        <v>1.1336999999999999</v>
      </c>
      <c r="F165" s="93">
        <f t="shared" si="4"/>
        <v>1.9719577799999999</v>
      </c>
      <c r="G165" s="94">
        <v>1</v>
      </c>
      <c r="H165" s="93">
        <f t="shared" si="5"/>
        <v>1.972</v>
      </c>
      <c r="I165" s="95">
        <v>9.7899999999999991</v>
      </c>
      <c r="J165" s="96">
        <v>45566</v>
      </c>
      <c r="K165" s="102" t="s">
        <v>1756</v>
      </c>
      <c r="L165" s="39"/>
    </row>
    <row r="166" spans="1:12" x14ac:dyDescent="0.25">
      <c r="A166" s="91" t="s">
        <v>157</v>
      </c>
      <c r="B166" s="92" t="s">
        <v>1370</v>
      </c>
      <c r="C166" s="92" t="s">
        <v>1658</v>
      </c>
      <c r="D166" s="93">
        <v>1.4773000000000001</v>
      </c>
      <c r="E166" s="93">
        <v>1.1336999999999999</v>
      </c>
      <c r="F166" s="93">
        <f t="shared" si="4"/>
        <v>1.6748150099999999</v>
      </c>
      <c r="G166" s="94">
        <v>1</v>
      </c>
      <c r="H166" s="93">
        <f t="shared" si="5"/>
        <v>1.6748000000000001</v>
      </c>
      <c r="I166" s="95">
        <v>2.2000000000000002</v>
      </c>
      <c r="J166" s="96">
        <v>45566</v>
      </c>
      <c r="K166" s="102" t="s">
        <v>1756</v>
      </c>
      <c r="L166" s="39"/>
    </row>
    <row r="167" spans="1:12" x14ac:dyDescent="0.25">
      <c r="A167" s="91" t="s">
        <v>158</v>
      </c>
      <c r="B167" s="92" t="s">
        <v>1370</v>
      </c>
      <c r="C167" s="92" t="s">
        <v>1658</v>
      </c>
      <c r="D167" s="93">
        <v>1.9619</v>
      </c>
      <c r="E167" s="93">
        <v>1.1336999999999999</v>
      </c>
      <c r="F167" s="93">
        <f t="shared" si="4"/>
        <v>2.2242060299999999</v>
      </c>
      <c r="G167" s="94">
        <v>1</v>
      </c>
      <c r="H167" s="93">
        <f t="shared" si="5"/>
        <v>2.2242000000000002</v>
      </c>
      <c r="I167" s="95">
        <v>3.81</v>
      </c>
      <c r="J167" s="96">
        <v>45566</v>
      </c>
      <c r="K167" s="102" t="s">
        <v>1756</v>
      </c>
      <c r="L167" s="39"/>
    </row>
    <row r="168" spans="1:12" x14ac:dyDescent="0.25">
      <c r="A168" s="91" t="s">
        <v>159</v>
      </c>
      <c r="B168" s="92" t="s">
        <v>1370</v>
      </c>
      <c r="C168" s="92" t="s">
        <v>1658</v>
      </c>
      <c r="D168" s="93">
        <v>3.7452000000000001</v>
      </c>
      <c r="E168" s="93">
        <v>1.1336999999999999</v>
      </c>
      <c r="F168" s="93">
        <f t="shared" si="4"/>
        <v>4.2459332400000003</v>
      </c>
      <c r="G168" s="94">
        <v>1</v>
      </c>
      <c r="H168" s="93">
        <f t="shared" si="5"/>
        <v>4.2458999999999998</v>
      </c>
      <c r="I168" s="95">
        <v>8.69</v>
      </c>
      <c r="J168" s="96">
        <v>45566</v>
      </c>
      <c r="K168" s="102" t="s">
        <v>1756</v>
      </c>
      <c r="L168" s="39"/>
    </row>
    <row r="169" spans="1:12" x14ac:dyDescent="0.25">
      <c r="A169" s="91" t="s">
        <v>160</v>
      </c>
      <c r="B169" s="92" t="s">
        <v>1370</v>
      </c>
      <c r="C169" s="92" t="s">
        <v>1658</v>
      </c>
      <c r="D169" s="93">
        <v>5.3152999999999997</v>
      </c>
      <c r="E169" s="93">
        <v>1.1336999999999999</v>
      </c>
      <c r="F169" s="93">
        <f t="shared" si="4"/>
        <v>6.0259556099999996</v>
      </c>
      <c r="G169" s="94">
        <v>1</v>
      </c>
      <c r="H169" s="93">
        <f t="shared" si="5"/>
        <v>6.0259999999999998</v>
      </c>
      <c r="I169" s="95">
        <v>15.56</v>
      </c>
      <c r="J169" s="96">
        <v>45566</v>
      </c>
      <c r="K169" s="102" t="s">
        <v>1756</v>
      </c>
      <c r="L169" s="39"/>
    </row>
    <row r="170" spans="1:12" x14ac:dyDescent="0.25">
      <c r="A170" s="91" t="s">
        <v>161</v>
      </c>
      <c r="B170" s="92" t="s">
        <v>1371</v>
      </c>
      <c r="C170" s="92" t="s">
        <v>1658</v>
      </c>
      <c r="D170" s="93">
        <v>1.4761</v>
      </c>
      <c r="E170" s="93">
        <v>1.1336999999999999</v>
      </c>
      <c r="F170" s="93">
        <f t="shared" si="4"/>
        <v>1.6734545699999999</v>
      </c>
      <c r="G170" s="94">
        <v>1</v>
      </c>
      <c r="H170" s="93">
        <f t="shared" si="5"/>
        <v>1.6735</v>
      </c>
      <c r="I170" s="95">
        <v>2.95</v>
      </c>
      <c r="J170" s="96">
        <v>45566</v>
      </c>
      <c r="K170" s="102" t="s">
        <v>1756</v>
      </c>
      <c r="L170" s="39"/>
    </row>
    <row r="171" spans="1:12" x14ac:dyDescent="0.25">
      <c r="A171" s="91" t="s">
        <v>162</v>
      </c>
      <c r="B171" s="92" t="s">
        <v>1371</v>
      </c>
      <c r="C171" s="92" t="s">
        <v>1658</v>
      </c>
      <c r="D171" s="93">
        <v>2.1671999999999998</v>
      </c>
      <c r="E171" s="93">
        <v>1.1336999999999999</v>
      </c>
      <c r="F171" s="93">
        <f t="shared" si="4"/>
        <v>2.4569546399999997</v>
      </c>
      <c r="G171" s="94">
        <v>1</v>
      </c>
      <c r="H171" s="93">
        <f t="shared" si="5"/>
        <v>2.4569999999999999</v>
      </c>
      <c r="I171" s="95">
        <v>5.21</v>
      </c>
      <c r="J171" s="96">
        <v>45566</v>
      </c>
      <c r="K171" s="102" t="s">
        <v>1756</v>
      </c>
      <c r="L171" s="39"/>
    </row>
    <row r="172" spans="1:12" x14ac:dyDescent="0.25">
      <c r="A172" s="91" t="s">
        <v>163</v>
      </c>
      <c r="B172" s="92" t="s">
        <v>1371</v>
      </c>
      <c r="C172" s="92" t="s">
        <v>1658</v>
      </c>
      <c r="D172" s="93">
        <v>3.9075000000000002</v>
      </c>
      <c r="E172" s="93">
        <v>1.1336999999999999</v>
      </c>
      <c r="F172" s="93">
        <f t="shared" si="4"/>
        <v>4.4299327499999999</v>
      </c>
      <c r="G172" s="94">
        <v>1</v>
      </c>
      <c r="H172" s="93">
        <f t="shared" si="5"/>
        <v>4.4298999999999999</v>
      </c>
      <c r="I172" s="95">
        <v>11.52</v>
      </c>
      <c r="J172" s="96">
        <v>45566</v>
      </c>
      <c r="K172" s="102" t="s">
        <v>1756</v>
      </c>
      <c r="L172" s="39"/>
    </row>
    <row r="173" spans="1:12" x14ac:dyDescent="0.25">
      <c r="A173" s="91" t="s">
        <v>164</v>
      </c>
      <c r="B173" s="92" t="s">
        <v>1371</v>
      </c>
      <c r="C173" s="92" t="s">
        <v>1658</v>
      </c>
      <c r="D173" s="93">
        <v>6.2649999999999997</v>
      </c>
      <c r="E173" s="93">
        <v>1.1336999999999999</v>
      </c>
      <c r="F173" s="93">
        <f t="shared" si="4"/>
        <v>7.1026304999999992</v>
      </c>
      <c r="G173" s="94">
        <v>1</v>
      </c>
      <c r="H173" s="93">
        <f t="shared" si="5"/>
        <v>7.1025999999999998</v>
      </c>
      <c r="I173" s="95">
        <v>20.260000000000002</v>
      </c>
      <c r="J173" s="96">
        <v>45566</v>
      </c>
      <c r="K173" s="102" t="s">
        <v>1756</v>
      </c>
      <c r="L173" s="39"/>
    </row>
    <row r="174" spans="1:12" x14ac:dyDescent="0.25">
      <c r="A174" s="91" t="s">
        <v>165</v>
      </c>
      <c r="B174" s="92" t="s">
        <v>1372</v>
      </c>
      <c r="C174" s="92" t="s">
        <v>1658</v>
      </c>
      <c r="D174" s="93">
        <v>1.2582</v>
      </c>
      <c r="E174" s="93">
        <v>1.1336999999999999</v>
      </c>
      <c r="F174" s="93">
        <f t="shared" si="4"/>
        <v>1.4264213399999999</v>
      </c>
      <c r="G174" s="94">
        <v>1</v>
      </c>
      <c r="H174" s="93">
        <f t="shared" si="5"/>
        <v>1.4263999999999999</v>
      </c>
      <c r="I174" s="95">
        <v>1.88</v>
      </c>
      <c r="J174" s="96">
        <v>45566</v>
      </c>
      <c r="K174" s="102" t="s">
        <v>1756</v>
      </c>
      <c r="L174" s="39"/>
    </row>
    <row r="175" spans="1:12" x14ac:dyDescent="0.25">
      <c r="A175" s="91" t="s">
        <v>166</v>
      </c>
      <c r="B175" s="92" t="s">
        <v>1372</v>
      </c>
      <c r="C175" s="92" t="s">
        <v>1658</v>
      </c>
      <c r="D175" s="93">
        <v>1.6093</v>
      </c>
      <c r="E175" s="93">
        <v>1.1336999999999999</v>
      </c>
      <c r="F175" s="93">
        <f t="shared" si="4"/>
        <v>1.8244634099999999</v>
      </c>
      <c r="G175" s="94">
        <v>1</v>
      </c>
      <c r="H175" s="93">
        <f t="shared" si="5"/>
        <v>1.8245</v>
      </c>
      <c r="I175" s="95">
        <v>2.74</v>
      </c>
      <c r="J175" s="96">
        <v>45566</v>
      </c>
      <c r="K175" s="102" t="s">
        <v>1756</v>
      </c>
      <c r="L175" s="39"/>
    </row>
    <row r="176" spans="1:12" x14ac:dyDescent="0.25">
      <c r="A176" s="91" t="s">
        <v>167</v>
      </c>
      <c r="B176" s="92" t="s">
        <v>1372</v>
      </c>
      <c r="C176" s="92" t="s">
        <v>1658</v>
      </c>
      <c r="D176" s="93">
        <v>2.5118</v>
      </c>
      <c r="E176" s="93">
        <v>1.1336999999999999</v>
      </c>
      <c r="F176" s="93">
        <f t="shared" si="4"/>
        <v>2.8476276599999997</v>
      </c>
      <c r="G176" s="94">
        <v>1</v>
      </c>
      <c r="H176" s="93">
        <f t="shared" si="5"/>
        <v>2.8475999999999999</v>
      </c>
      <c r="I176" s="95">
        <v>6.12</v>
      </c>
      <c r="J176" s="96">
        <v>45566</v>
      </c>
      <c r="K176" s="102" t="s">
        <v>1756</v>
      </c>
      <c r="L176" s="39"/>
    </row>
    <row r="177" spans="1:12" x14ac:dyDescent="0.25">
      <c r="A177" s="91" t="s">
        <v>168</v>
      </c>
      <c r="B177" s="92" t="s">
        <v>1372</v>
      </c>
      <c r="C177" s="92" t="s">
        <v>1658</v>
      </c>
      <c r="D177" s="93">
        <v>4.5076999999999998</v>
      </c>
      <c r="E177" s="93">
        <v>1.1336999999999999</v>
      </c>
      <c r="F177" s="93">
        <f t="shared" si="4"/>
        <v>5.1103794899999997</v>
      </c>
      <c r="G177" s="94">
        <v>1</v>
      </c>
      <c r="H177" s="93">
        <f t="shared" si="5"/>
        <v>5.1104000000000003</v>
      </c>
      <c r="I177" s="95">
        <v>13.81</v>
      </c>
      <c r="J177" s="96">
        <v>45566</v>
      </c>
      <c r="K177" s="102" t="s">
        <v>1756</v>
      </c>
      <c r="L177" s="39"/>
    </row>
    <row r="178" spans="1:12" x14ac:dyDescent="0.25">
      <c r="A178" s="91" t="s">
        <v>169</v>
      </c>
      <c r="B178" s="92" t="s">
        <v>1373</v>
      </c>
      <c r="C178" s="92" t="s">
        <v>1658</v>
      </c>
      <c r="D178" s="93">
        <v>0.8125</v>
      </c>
      <c r="E178" s="93">
        <v>1.1336999999999999</v>
      </c>
      <c r="F178" s="93">
        <f t="shared" si="4"/>
        <v>0.92113124999999996</v>
      </c>
      <c r="G178" s="94">
        <v>1</v>
      </c>
      <c r="H178" s="93">
        <f t="shared" si="5"/>
        <v>0.92110000000000003</v>
      </c>
      <c r="I178" s="95">
        <v>1.45</v>
      </c>
      <c r="J178" s="96">
        <v>45566</v>
      </c>
      <c r="K178" s="102" t="s">
        <v>1756</v>
      </c>
      <c r="L178" s="39"/>
    </row>
    <row r="179" spans="1:12" x14ac:dyDescent="0.25">
      <c r="A179" s="91" t="s">
        <v>170</v>
      </c>
      <c r="B179" s="92" t="s">
        <v>1373</v>
      </c>
      <c r="C179" s="92" t="s">
        <v>1658</v>
      </c>
      <c r="D179" s="93">
        <v>0.91200000000000003</v>
      </c>
      <c r="E179" s="93">
        <v>1.1336999999999999</v>
      </c>
      <c r="F179" s="93">
        <f t="shared" si="4"/>
        <v>1.0339343999999999</v>
      </c>
      <c r="G179" s="94">
        <v>1</v>
      </c>
      <c r="H179" s="93">
        <f t="shared" si="5"/>
        <v>1.0339</v>
      </c>
      <c r="I179" s="95">
        <v>1.64</v>
      </c>
      <c r="J179" s="96">
        <v>45566</v>
      </c>
      <c r="K179" s="102" t="s">
        <v>1756</v>
      </c>
      <c r="L179" s="39"/>
    </row>
    <row r="180" spans="1:12" x14ac:dyDescent="0.25">
      <c r="A180" s="91" t="s">
        <v>171</v>
      </c>
      <c r="B180" s="92" t="s">
        <v>1373</v>
      </c>
      <c r="C180" s="92" t="s">
        <v>1658</v>
      </c>
      <c r="D180" s="93">
        <v>1.3010999999999999</v>
      </c>
      <c r="E180" s="93">
        <v>1.1336999999999999</v>
      </c>
      <c r="F180" s="93">
        <f t="shared" si="4"/>
        <v>1.4750570699999999</v>
      </c>
      <c r="G180" s="94">
        <v>1</v>
      </c>
      <c r="H180" s="93">
        <f t="shared" si="5"/>
        <v>1.4751000000000001</v>
      </c>
      <c r="I180" s="95">
        <v>3.11</v>
      </c>
      <c r="J180" s="96">
        <v>45566</v>
      </c>
      <c r="K180" s="102" t="s">
        <v>1756</v>
      </c>
      <c r="L180" s="39"/>
    </row>
    <row r="181" spans="1:12" x14ac:dyDescent="0.25">
      <c r="A181" s="91" t="s">
        <v>172</v>
      </c>
      <c r="B181" s="92" t="s">
        <v>1373</v>
      </c>
      <c r="C181" s="92" t="s">
        <v>1658</v>
      </c>
      <c r="D181" s="93">
        <v>2.1652999999999998</v>
      </c>
      <c r="E181" s="93">
        <v>1.1336999999999999</v>
      </c>
      <c r="F181" s="93">
        <f t="shared" si="4"/>
        <v>2.4548006099999995</v>
      </c>
      <c r="G181" s="94">
        <v>1</v>
      </c>
      <c r="H181" s="93">
        <f t="shared" si="5"/>
        <v>2.4548000000000001</v>
      </c>
      <c r="I181" s="95">
        <v>7</v>
      </c>
      <c r="J181" s="96">
        <v>45566</v>
      </c>
      <c r="K181" s="102" t="s">
        <v>1756</v>
      </c>
      <c r="L181" s="39"/>
    </row>
    <row r="182" spans="1:12" x14ac:dyDescent="0.25">
      <c r="A182" s="91" t="s">
        <v>173</v>
      </c>
      <c r="B182" s="92" t="s">
        <v>1374</v>
      </c>
      <c r="C182" s="92" t="s">
        <v>1658</v>
      </c>
      <c r="D182" s="93">
        <v>0.52890000000000004</v>
      </c>
      <c r="E182" s="93">
        <v>1.1336999999999999</v>
      </c>
      <c r="F182" s="93">
        <f t="shared" si="4"/>
        <v>0.59961392999999996</v>
      </c>
      <c r="G182" s="94">
        <v>1</v>
      </c>
      <c r="H182" s="93">
        <f t="shared" si="5"/>
        <v>0.59960000000000002</v>
      </c>
      <c r="I182" s="95">
        <v>1.42</v>
      </c>
      <c r="J182" s="96">
        <v>45566</v>
      </c>
      <c r="K182" s="102" t="s">
        <v>1756</v>
      </c>
      <c r="L182" s="39"/>
    </row>
    <row r="183" spans="1:12" x14ac:dyDescent="0.25">
      <c r="A183" s="91" t="s">
        <v>174</v>
      </c>
      <c r="B183" s="92" t="s">
        <v>1374</v>
      </c>
      <c r="C183" s="92" t="s">
        <v>1658</v>
      </c>
      <c r="D183" s="93">
        <v>0.77829999999999999</v>
      </c>
      <c r="E183" s="93">
        <v>1.1336999999999999</v>
      </c>
      <c r="F183" s="93">
        <f t="shared" si="4"/>
        <v>0.88235870999999999</v>
      </c>
      <c r="G183" s="94">
        <v>1</v>
      </c>
      <c r="H183" s="93">
        <f t="shared" si="5"/>
        <v>0.88239999999999996</v>
      </c>
      <c r="I183" s="95">
        <v>2.36</v>
      </c>
      <c r="J183" s="96">
        <v>45566</v>
      </c>
      <c r="K183" s="102" t="s">
        <v>1756</v>
      </c>
      <c r="L183" s="39"/>
    </row>
    <row r="184" spans="1:12" x14ac:dyDescent="0.25">
      <c r="A184" s="91" t="s">
        <v>175</v>
      </c>
      <c r="B184" s="92" t="s">
        <v>1374</v>
      </c>
      <c r="C184" s="92" t="s">
        <v>1658</v>
      </c>
      <c r="D184" s="93">
        <v>1.2378</v>
      </c>
      <c r="E184" s="93">
        <v>1.1336999999999999</v>
      </c>
      <c r="F184" s="93">
        <f t="shared" si="4"/>
        <v>1.40329386</v>
      </c>
      <c r="G184" s="94">
        <v>1</v>
      </c>
      <c r="H184" s="93">
        <f t="shared" si="5"/>
        <v>1.4033</v>
      </c>
      <c r="I184" s="95">
        <v>4.72</v>
      </c>
      <c r="J184" s="96">
        <v>45566</v>
      </c>
      <c r="K184" s="102" t="s">
        <v>1756</v>
      </c>
      <c r="L184" s="39"/>
    </row>
    <row r="185" spans="1:12" x14ac:dyDescent="0.25">
      <c r="A185" s="91" t="s">
        <v>176</v>
      </c>
      <c r="B185" s="92" t="s">
        <v>1374</v>
      </c>
      <c r="C185" s="92" t="s">
        <v>1658</v>
      </c>
      <c r="D185" s="93">
        <v>2.3351999999999999</v>
      </c>
      <c r="E185" s="93">
        <v>1.1336999999999999</v>
      </c>
      <c r="F185" s="93">
        <f t="shared" si="4"/>
        <v>2.6474162399999996</v>
      </c>
      <c r="G185" s="94">
        <v>1</v>
      </c>
      <c r="H185" s="93">
        <f t="shared" si="5"/>
        <v>2.6474000000000002</v>
      </c>
      <c r="I185" s="95">
        <v>10.050000000000001</v>
      </c>
      <c r="J185" s="96">
        <v>45566</v>
      </c>
      <c r="K185" s="102" t="s">
        <v>1756</v>
      </c>
      <c r="L185" s="39"/>
    </row>
    <row r="186" spans="1:12" x14ac:dyDescent="0.25">
      <c r="A186" s="91" t="s">
        <v>177</v>
      </c>
      <c r="B186" s="92" t="s">
        <v>2304</v>
      </c>
      <c r="C186" s="92" t="s">
        <v>1658</v>
      </c>
      <c r="D186" s="93">
        <v>0.82040000000000002</v>
      </c>
      <c r="E186" s="93">
        <v>1.1336999999999999</v>
      </c>
      <c r="F186" s="93">
        <f t="shared" si="4"/>
        <v>0.93008747999999997</v>
      </c>
      <c r="G186" s="94">
        <v>1</v>
      </c>
      <c r="H186" s="93">
        <f t="shared" si="5"/>
        <v>0.93010000000000004</v>
      </c>
      <c r="I186" s="95">
        <v>2.4</v>
      </c>
      <c r="J186" s="96">
        <v>45566</v>
      </c>
      <c r="K186" s="102" t="s">
        <v>1756</v>
      </c>
      <c r="L186" s="39"/>
    </row>
    <row r="187" spans="1:12" x14ac:dyDescent="0.25">
      <c r="A187" s="91" t="s">
        <v>178</v>
      </c>
      <c r="B187" s="92" t="s">
        <v>2304</v>
      </c>
      <c r="C187" s="92" t="s">
        <v>1658</v>
      </c>
      <c r="D187" s="93">
        <v>1.1244000000000001</v>
      </c>
      <c r="E187" s="93">
        <v>1.1336999999999999</v>
      </c>
      <c r="F187" s="93">
        <f t="shared" si="4"/>
        <v>1.2747322800000001</v>
      </c>
      <c r="G187" s="94">
        <v>1</v>
      </c>
      <c r="H187" s="93">
        <f t="shared" si="5"/>
        <v>1.2746999999999999</v>
      </c>
      <c r="I187" s="95">
        <v>3.92</v>
      </c>
      <c r="J187" s="96">
        <v>45566</v>
      </c>
      <c r="K187" s="102" t="s">
        <v>1756</v>
      </c>
      <c r="L187" s="39"/>
    </row>
    <row r="188" spans="1:12" x14ac:dyDescent="0.25">
      <c r="A188" s="91" t="s">
        <v>179</v>
      </c>
      <c r="B188" s="92" t="s">
        <v>2304</v>
      </c>
      <c r="C188" s="92" t="s">
        <v>1658</v>
      </c>
      <c r="D188" s="93">
        <v>1.8915</v>
      </c>
      <c r="E188" s="93">
        <v>1.1336999999999999</v>
      </c>
      <c r="F188" s="93">
        <f t="shared" si="4"/>
        <v>2.1443935499999998</v>
      </c>
      <c r="G188" s="94">
        <v>1</v>
      </c>
      <c r="H188" s="93">
        <f t="shared" si="5"/>
        <v>2.1444000000000001</v>
      </c>
      <c r="I188" s="95">
        <v>7.54</v>
      </c>
      <c r="J188" s="96">
        <v>45566</v>
      </c>
      <c r="K188" s="102" t="s">
        <v>1756</v>
      </c>
      <c r="L188" s="39"/>
    </row>
    <row r="189" spans="1:12" x14ac:dyDescent="0.25">
      <c r="A189" s="91" t="s">
        <v>180</v>
      </c>
      <c r="B189" s="92" t="s">
        <v>2304</v>
      </c>
      <c r="C189" s="92" t="s">
        <v>1658</v>
      </c>
      <c r="D189" s="93">
        <v>3.61</v>
      </c>
      <c r="E189" s="93">
        <v>1.1336999999999999</v>
      </c>
      <c r="F189" s="93">
        <f t="shared" si="4"/>
        <v>4.092657</v>
      </c>
      <c r="G189" s="94">
        <v>1</v>
      </c>
      <c r="H189" s="93">
        <f t="shared" si="5"/>
        <v>4.0926999999999998</v>
      </c>
      <c r="I189" s="95">
        <v>14.81</v>
      </c>
      <c r="J189" s="96">
        <v>45566</v>
      </c>
      <c r="K189" s="102" t="s">
        <v>1756</v>
      </c>
      <c r="L189" s="39"/>
    </row>
    <row r="190" spans="1:12" x14ac:dyDescent="0.25">
      <c r="A190" s="91" t="s">
        <v>181</v>
      </c>
      <c r="B190" s="92" t="s">
        <v>1375</v>
      </c>
      <c r="C190" s="92" t="s">
        <v>1660</v>
      </c>
      <c r="D190" s="93">
        <v>0.70209999999999995</v>
      </c>
      <c r="E190" s="93">
        <v>1.1336999999999999</v>
      </c>
      <c r="F190" s="93">
        <f t="shared" si="4"/>
        <v>0.79597076999999994</v>
      </c>
      <c r="G190" s="94">
        <v>1.25</v>
      </c>
      <c r="H190" s="93">
        <f t="shared" si="5"/>
        <v>0.995</v>
      </c>
      <c r="I190" s="95">
        <v>2.42</v>
      </c>
      <c r="J190" s="96">
        <v>45566</v>
      </c>
      <c r="K190" s="102" t="s">
        <v>1756</v>
      </c>
      <c r="L190" s="39"/>
    </row>
    <row r="191" spans="1:12" x14ac:dyDescent="0.25">
      <c r="A191" s="91" t="s">
        <v>182</v>
      </c>
      <c r="B191" s="92" t="s">
        <v>1375</v>
      </c>
      <c r="C191" s="92" t="s">
        <v>1660</v>
      </c>
      <c r="D191" s="93">
        <v>0.79430000000000001</v>
      </c>
      <c r="E191" s="93">
        <v>1.1336999999999999</v>
      </c>
      <c r="F191" s="93">
        <f t="shared" si="4"/>
        <v>0.9004979099999999</v>
      </c>
      <c r="G191" s="94">
        <v>1.25</v>
      </c>
      <c r="H191" s="93">
        <f t="shared" si="5"/>
        <v>1.1255999999999999</v>
      </c>
      <c r="I191" s="95">
        <v>3.98</v>
      </c>
      <c r="J191" s="96">
        <v>45566</v>
      </c>
      <c r="K191" s="102" t="s">
        <v>1756</v>
      </c>
      <c r="L191" s="39"/>
    </row>
    <row r="192" spans="1:12" x14ac:dyDescent="0.25">
      <c r="A192" s="91" t="s">
        <v>183</v>
      </c>
      <c r="B192" s="92" t="s">
        <v>1375</v>
      </c>
      <c r="C192" s="92" t="s">
        <v>1660</v>
      </c>
      <c r="D192" s="93">
        <v>1.1567000000000001</v>
      </c>
      <c r="E192" s="93">
        <v>1.1336999999999999</v>
      </c>
      <c r="F192" s="93">
        <f t="shared" si="4"/>
        <v>1.3113507900000001</v>
      </c>
      <c r="G192" s="94">
        <v>1.25</v>
      </c>
      <c r="H192" s="93">
        <f t="shared" si="5"/>
        <v>1.6392</v>
      </c>
      <c r="I192" s="95">
        <v>6.85</v>
      </c>
      <c r="J192" s="96">
        <v>45566</v>
      </c>
      <c r="K192" s="102" t="s">
        <v>1756</v>
      </c>
      <c r="L192" s="39"/>
    </row>
    <row r="193" spans="1:12" x14ac:dyDescent="0.25">
      <c r="A193" s="91" t="s">
        <v>184</v>
      </c>
      <c r="B193" s="92" t="s">
        <v>1375</v>
      </c>
      <c r="C193" s="92" t="s">
        <v>1660</v>
      </c>
      <c r="D193" s="93">
        <v>2.0038999999999998</v>
      </c>
      <c r="E193" s="93">
        <v>1.1336999999999999</v>
      </c>
      <c r="F193" s="93">
        <f t="shared" si="4"/>
        <v>2.2718214299999997</v>
      </c>
      <c r="G193" s="94">
        <v>1.25</v>
      </c>
      <c r="H193" s="93">
        <f t="shared" si="5"/>
        <v>2.8397999999999999</v>
      </c>
      <c r="I193" s="95">
        <v>11.16</v>
      </c>
      <c r="J193" s="96">
        <v>45566</v>
      </c>
      <c r="K193" s="102" t="s">
        <v>1756</v>
      </c>
      <c r="L193" s="39"/>
    </row>
    <row r="194" spans="1:12" x14ac:dyDescent="0.25">
      <c r="A194" s="91" t="s">
        <v>185</v>
      </c>
      <c r="B194" s="92" t="s">
        <v>1376</v>
      </c>
      <c r="C194" s="92" t="s">
        <v>1658</v>
      </c>
      <c r="D194" s="93">
        <v>0.53910000000000002</v>
      </c>
      <c r="E194" s="93">
        <v>1.1336999999999999</v>
      </c>
      <c r="F194" s="93">
        <f t="shared" si="4"/>
        <v>0.61117767000000001</v>
      </c>
      <c r="G194" s="94">
        <v>1</v>
      </c>
      <c r="H194" s="93">
        <f t="shared" si="5"/>
        <v>0.61119999999999997</v>
      </c>
      <c r="I194" s="95">
        <v>1.9</v>
      </c>
      <c r="J194" s="96">
        <v>45566</v>
      </c>
      <c r="K194" s="102" t="s">
        <v>1756</v>
      </c>
      <c r="L194" s="39"/>
    </row>
    <row r="195" spans="1:12" x14ac:dyDescent="0.25">
      <c r="A195" s="91" t="s">
        <v>186</v>
      </c>
      <c r="B195" s="92" t="s">
        <v>1376</v>
      </c>
      <c r="C195" s="92" t="s">
        <v>1658</v>
      </c>
      <c r="D195" s="93">
        <v>0.61809999999999998</v>
      </c>
      <c r="E195" s="93">
        <v>1.1336999999999999</v>
      </c>
      <c r="F195" s="93">
        <f t="shared" si="4"/>
        <v>0.70073996999999999</v>
      </c>
      <c r="G195" s="94">
        <v>1</v>
      </c>
      <c r="H195" s="93">
        <f t="shared" si="5"/>
        <v>0.70069999999999999</v>
      </c>
      <c r="I195" s="95">
        <v>2.46</v>
      </c>
      <c r="J195" s="96">
        <v>45566</v>
      </c>
      <c r="K195" s="102" t="s">
        <v>1756</v>
      </c>
      <c r="L195" s="39"/>
    </row>
    <row r="196" spans="1:12" x14ac:dyDescent="0.25">
      <c r="A196" s="91" t="s">
        <v>187</v>
      </c>
      <c r="B196" s="92" t="s">
        <v>1376</v>
      </c>
      <c r="C196" s="92" t="s">
        <v>1658</v>
      </c>
      <c r="D196" s="93">
        <v>0.75019999999999998</v>
      </c>
      <c r="E196" s="93">
        <v>1.1336999999999999</v>
      </c>
      <c r="F196" s="93">
        <f t="shared" si="4"/>
        <v>0.8505017399999999</v>
      </c>
      <c r="G196" s="94">
        <v>1</v>
      </c>
      <c r="H196" s="93">
        <f t="shared" si="5"/>
        <v>0.85050000000000003</v>
      </c>
      <c r="I196" s="95">
        <v>3.51</v>
      </c>
      <c r="J196" s="96">
        <v>45566</v>
      </c>
      <c r="K196" s="102" t="s">
        <v>1756</v>
      </c>
      <c r="L196" s="39"/>
    </row>
    <row r="197" spans="1:12" x14ac:dyDescent="0.25">
      <c r="A197" s="91" t="s">
        <v>188</v>
      </c>
      <c r="B197" s="92" t="s">
        <v>1376</v>
      </c>
      <c r="C197" s="92" t="s">
        <v>1658</v>
      </c>
      <c r="D197" s="93">
        <v>1.5569</v>
      </c>
      <c r="E197" s="93">
        <v>1.1336999999999999</v>
      </c>
      <c r="F197" s="93">
        <f t="shared" si="4"/>
        <v>1.7650575299999998</v>
      </c>
      <c r="G197" s="94">
        <v>1</v>
      </c>
      <c r="H197" s="93">
        <f t="shared" si="5"/>
        <v>1.7650999999999999</v>
      </c>
      <c r="I197" s="95">
        <v>8.74</v>
      </c>
      <c r="J197" s="96">
        <v>45566</v>
      </c>
      <c r="K197" s="102" t="s">
        <v>1756</v>
      </c>
      <c r="L197" s="39"/>
    </row>
    <row r="198" spans="1:12" x14ac:dyDescent="0.25">
      <c r="A198" s="91" t="s">
        <v>189</v>
      </c>
      <c r="B198" s="92" t="s">
        <v>1377</v>
      </c>
      <c r="C198" s="92" t="s">
        <v>1658</v>
      </c>
      <c r="D198" s="93">
        <v>0.31909999999999999</v>
      </c>
      <c r="E198" s="93">
        <v>1.1336999999999999</v>
      </c>
      <c r="F198" s="93">
        <f t="shared" si="4"/>
        <v>0.36176366999999998</v>
      </c>
      <c r="G198" s="94">
        <v>1</v>
      </c>
      <c r="H198" s="93">
        <f t="shared" si="5"/>
        <v>0.36180000000000001</v>
      </c>
      <c r="I198" s="95">
        <v>1.89</v>
      </c>
      <c r="J198" s="96">
        <v>45566</v>
      </c>
      <c r="K198" s="102" t="s">
        <v>1756</v>
      </c>
      <c r="L198" s="39"/>
    </row>
    <row r="199" spans="1:12" x14ac:dyDescent="0.25">
      <c r="A199" s="91" t="s">
        <v>190</v>
      </c>
      <c r="B199" s="92" t="s">
        <v>1377</v>
      </c>
      <c r="C199" s="92" t="s">
        <v>1658</v>
      </c>
      <c r="D199" s="93">
        <v>0.46460000000000001</v>
      </c>
      <c r="E199" s="93">
        <v>1.1336999999999999</v>
      </c>
      <c r="F199" s="93">
        <f t="shared" ref="F199:F262" si="6">D199*E199</f>
        <v>0.52671701999999998</v>
      </c>
      <c r="G199" s="94">
        <v>1</v>
      </c>
      <c r="H199" s="93">
        <f t="shared" ref="H199:H262" si="7">ROUND(F199*G199,4)</f>
        <v>0.52669999999999995</v>
      </c>
      <c r="I199" s="95">
        <v>2.62</v>
      </c>
      <c r="J199" s="96">
        <v>45566</v>
      </c>
      <c r="K199" s="102" t="s">
        <v>1756</v>
      </c>
      <c r="L199" s="39"/>
    </row>
    <row r="200" spans="1:12" x14ac:dyDescent="0.25">
      <c r="A200" s="91" t="s">
        <v>191</v>
      </c>
      <c r="B200" s="92" t="s">
        <v>1377</v>
      </c>
      <c r="C200" s="92" t="s">
        <v>1658</v>
      </c>
      <c r="D200" s="93">
        <v>0.69769999999999999</v>
      </c>
      <c r="E200" s="93">
        <v>1.1336999999999999</v>
      </c>
      <c r="F200" s="93">
        <f t="shared" si="6"/>
        <v>0.79098248999999998</v>
      </c>
      <c r="G200" s="94">
        <v>1</v>
      </c>
      <c r="H200" s="93">
        <f t="shared" si="7"/>
        <v>0.79100000000000004</v>
      </c>
      <c r="I200" s="95">
        <v>3.91</v>
      </c>
      <c r="J200" s="96">
        <v>45566</v>
      </c>
      <c r="K200" s="102" t="s">
        <v>1756</v>
      </c>
      <c r="L200" s="39"/>
    </row>
    <row r="201" spans="1:12" x14ac:dyDescent="0.25">
      <c r="A201" s="91" t="s">
        <v>192</v>
      </c>
      <c r="B201" s="92" t="s">
        <v>1377</v>
      </c>
      <c r="C201" s="92" t="s">
        <v>1658</v>
      </c>
      <c r="D201" s="93">
        <v>1.3818999999999999</v>
      </c>
      <c r="E201" s="93">
        <v>1.1336999999999999</v>
      </c>
      <c r="F201" s="93">
        <f t="shared" si="6"/>
        <v>1.5666600299999998</v>
      </c>
      <c r="G201" s="94">
        <v>1</v>
      </c>
      <c r="H201" s="93">
        <f t="shared" si="7"/>
        <v>1.5667</v>
      </c>
      <c r="I201" s="95">
        <v>7.33</v>
      </c>
      <c r="J201" s="96">
        <v>45566</v>
      </c>
      <c r="K201" s="102" t="s">
        <v>1756</v>
      </c>
      <c r="L201" s="39"/>
    </row>
    <row r="202" spans="1:12" x14ac:dyDescent="0.25">
      <c r="A202" s="91" t="s">
        <v>193</v>
      </c>
      <c r="B202" s="92" t="s">
        <v>1378</v>
      </c>
      <c r="C202" s="92" t="s">
        <v>1658</v>
      </c>
      <c r="D202" s="93">
        <v>0.37980000000000003</v>
      </c>
      <c r="E202" s="93">
        <v>1.1336999999999999</v>
      </c>
      <c r="F202" s="93">
        <f t="shared" si="6"/>
        <v>0.43057926000000002</v>
      </c>
      <c r="G202" s="94">
        <v>1</v>
      </c>
      <c r="H202" s="93">
        <f t="shared" si="7"/>
        <v>0.43059999999999998</v>
      </c>
      <c r="I202" s="95">
        <v>2.11</v>
      </c>
      <c r="J202" s="96">
        <v>45566</v>
      </c>
      <c r="K202" s="102" t="s">
        <v>1756</v>
      </c>
      <c r="L202" s="39"/>
    </row>
    <row r="203" spans="1:12" x14ac:dyDescent="0.25">
      <c r="A203" s="91" t="s">
        <v>194</v>
      </c>
      <c r="B203" s="92" t="s">
        <v>1378</v>
      </c>
      <c r="C203" s="92" t="s">
        <v>1658</v>
      </c>
      <c r="D203" s="93">
        <v>0.53300000000000003</v>
      </c>
      <c r="E203" s="93">
        <v>1.1336999999999999</v>
      </c>
      <c r="F203" s="93">
        <f t="shared" si="6"/>
        <v>0.60426210000000002</v>
      </c>
      <c r="G203" s="94">
        <v>1</v>
      </c>
      <c r="H203" s="93">
        <f t="shared" si="7"/>
        <v>0.60429999999999995</v>
      </c>
      <c r="I203" s="95">
        <v>2.73</v>
      </c>
      <c r="J203" s="96">
        <v>45566</v>
      </c>
      <c r="K203" s="102" t="s">
        <v>1756</v>
      </c>
      <c r="L203" s="39"/>
    </row>
    <row r="204" spans="1:12" x14ac:dyDescent="0.25">
      <c r="A204" s="91" t="s">
        <v>195</v>
      </c>
      <c r="B204" s="92" t="s">
        <v>1378</v>
      </c>
      <c r="C204" s="92" t="s">
        <v>1658</v>
      </c>
      <c r="D204" s="93">
        <v>0.78490000000000004</v>
      </c>
      <c r="E204" s="93">
        <v>1.1336999999999999</v>
      </c>
      <c r="F204" s="93">
        <f t="shared" si="6"/>
        <v>0.88984112999999998</v>
      </c>
      <c r="G204" s="94">
        <v>1</v>
      </c>
      <c r="H204" s="93">
        <f t="shared" si="7"/>
        <v>0.88980000000000004</v>
      </c>
      <c r="I204" s="95">
        <v>4.1500000000000004</v>
      </c>
      <c r="J204" s="96">
        <v>45566</v>
      </c>
      <c r="K204" s="102" t="s">
        <v>1756</v>
      </c>
      <c r="L204" s="39"/>
    </row>
    <row r="205" spans="1:12" x14ac:dyDescent="0.25">
      <c r="A205" s="91" t="s">
        <v>196</v>
      </c>
      <c r="B205" s="92" t="s">
        <v>1378</v>
      </c>
      <c r="C205" s="92" t="s">
        <v>1658</v>
      </c>
      <c r="D205" s="93">
        <v>1.5174000000000001</v>
      </c>
      <c r="E205" s="93">
        <v>1.1336999999999999</v>
      </c>
      <c r="F205" s="93">
        <f t="shared" si="6"/>
        <v>1.72027638</v>
      </c>
      <c r="G205" s="94">
        <v>1</v>
      </c>
      <c r="H205" s="93">
        <f t="shared" si="7"/>
        <v>1.7202999999999999</v>
      </c>
      <c r="I205" s="95">
        <v>10.050000000000001</v>
      </c>
      <c r="J205" s="96">
        <v>45566</v>
      </c>
      <c r="K205" s="102" t="s">
        <v>1756</v>
      </c>
      <c r="L205" s="39"/>
    </row>
    <row r="206" spans="1:12" x14ac:dyDescent="0.25">
      <c r="A206" s="91" t="s">
        <v>197</v>
      </c>
      <c r="B206" s="92" t="s">
        <v>1379</v>
      </c>
      <c r="C206" s="92" t="s">
        <v>1658</v>
      </c>
      <c r="D206" s="93">
        <v>0.44590000000000002</v>
      </c>
      <c r="E206" s="93">
        <v>1.1336999999999999</v>
      </c>
      <c r="F206" s="93">
        <f t="shared" si="6"/>
        <v>0.50551683000000003</v>
      </c>
      <c r="G206" s="94">
        <v>1</v>
      </c>
      <c r="H206" s="93">
        <f t="shared" si="7"/>
        <v>0.50549999999999995</v>
      </c>
      <c r="I206" s="95">
        <v>2.21</v>
      </c>
      <c r="J206" s="96">
        <v>45566</v>
      </c>
      <c r="K206" s="102" t="s">
        <v>1756</v>
      </c>
      <c r="L206" s="39"/>
    </row>
    <row r="207" spans="1:12" x14ac:dyDescent="0.25">
      <c r="A207" s="91" t="s">
        <v>198</v>
      </c>
      <c r="B207" s="92" t="s">
        <v>1379</v>
      </c>
      <c r="C207" s="92" t="s">
        <v>1658</v>
      </c>
      <c r="D207" s="93">
        <v>0.61680000000000001</v>
      </c>
      <c r="E207" s="93">
        <v>1.1336999999999999</v>
      </c>
      <c r="F207" s="93">
        <f t="shared" si="6"/>
        <v>0.69926615999999997</v>
      </c>
      <c r="G207" s="94">
        <v>1</v>
      </c>
      <c r="H207" s="93">
        <f t="shared" si="7"/>
        <v>0.69930000000000003</v>
      </c>
      <c r="I207" s="95">
        <v>2.93</v>
      </c>
      <c r="J207" s="96">
        <v>45566</v>
      </c>
      <c r="K207" s="102" t="s">
        <v>1756</v>
      </c>
      <c r="L207" s="39"/>
    </row>
    <row r="208" spans="1:12" x14ac:dyDescent="0.25">
      <c r="A208" s="91" t="s">
        <v>199</v>
      </c>
      <c r="B208" s="92" t="s">
        <v>1379</v>
      </c>
      <c r="C208" s="92" t="s">
        <v>1658</v>
      </c>
      <c r="D208" s="93">
        <v>0.9577</v>
      </c>
      <c r="E208" s="93">
        <v>1.1336999999999999</v>
      </c>
      <c r="F208" s="93">
        <f t="shared" si="6"/>
        <v>1.08574449</v>
      </c>
      <c r="G208" s="94">
        <v>1</v>
      </c>
      <c r="H208" s="93">
        <f t="shared" si="7"/>
        <v>1.0857000000000001</v>
      </c>
      <c r="I208" s="95">
        <v>4.97</v>
      </c>
      <c r="J208" s="96">
        <v>45566</v>
      </c>
      <c r="K208" s="102" t="s">
        <v>1756</v>
      </c>
      <c r="L208" s="39"/>
    </row>
    <row r="209" spans="1:12" x14ac:dyDescent="0.25">
      <c r="A209" s="91" t="s">
        <v>200</v>
      </c>
      <c r="B209" s="92" t="s">
        <v>1379</v>
      </c>
      <c r="C209" s="92" t="s">
        <v>1658</v>
      </c>
      <c r="D209" s="93">
        <v>1.7009000000000001</v>
      </c>
      <c r="E209" s="93">
        <v>1.1336999999999999</v>
      </c>
      <c r="F209" s="93">
        <f t="shared" si="6"/>
        <v>1.92831033</v>
      </c>
      <c r="G209" s="94">
        <v>1</v>
      </c>
      <c r="H209" s="93">
        <f t="shared" si="7"/>
        <v>1.9282999999999999</v>
      </c>
      <c r="I209" s="95">
        <v>7.67</v>
      </c>
      <c r="J209" s="96">
        <v>45566</v>
      </c>
      <c r="K209" s="102" t="s">
        <v>1756</v>
      </c>
      <c r="L209" s="39"/>
    </row>
    <row r="210" spans="1:12" x14ac:dyDescent="0.25">
      <c r="A210" s="91" t="s">
        <v>201</v>
      </c>
      <c r="B210" s="92" t="s">
        <v>1380</v>
      </c>
      <c r="C210" s="92" t="s">
        <v>1659</v>
      </c>
      <c r="D210" s="93">
        <v>1.8224</v>
      </c>
      <c r="E210" s="93">
        <v>1.1336999999999999</v>
      </c>
      <c r="F210" s="93">
        <f t="shared" si="6"/>
        <v>2.0660548799999998</v>
      </c>
      <c r="G210" s="94">
        <v>1</v>
      </c>
      <c r="H210" s="93">
        <f t="shared" si="7"/>
        <v>2.0661</v>
      </c>
      <c r="I210" s="95">
        <v>3.24</v>
      </c>
      <c r="J210" s="96">
        <v>45566</v>
      </c>
      <c r="K210" s="102" t="s">
        <v>1756</v>
      </c>
      <c r="L210" s="39"/>
    </row>
    <row r="211" spans="1:12" x14ac:dyDescent="0.25">
      <c r="A211" s="91" t="s">
        <v>202</v>
      </c>
      <c r="B211" s="92" t="s">
        <v>1380</v>
      </c>
      <c r="C211" s="92" t="s">
        <v>1659</v>
      </c>
      <c r="D211" s="93">
        <v>2.2119</v>
      </c>
      <c r="E211" s="93">
        <v>1.1336999999999999</v>
      </c>
      <c r="F211" s="93">
        <f t="shared" si="6"/>
        <v>2.5076310299999998</v>
      </c>
      <c r="G211" s="94">
        <v>1</v>
      </c>
      <c r="H211" s="93">
        <f t="shared" si="7"/>
        <v>2.5076000000000001</v>
      </c>
      <c r="I211" s="95">
        <v>5.01</v>
      </c>
      <c r="J211" s="96">
        <v>45566</v>
      </c>
      <c r="K211" s="102" t="s">
        <v>1756</v>
      </c>
      <c r="L211" s="39"/>
    </row>
    <row r="212" spans="1:12" x14ac:dyDescent="0.25">
      <c r="A212" s="91" t="s">
        <v>203</v>
      </c>
      <c r="B212" s="92" t="s">
        <v>1380</v>
      </c>
      <c r="C212" s="92" t="s">
        <v>1659</v>
      </c>
      <c r="D212" s="93">
        <v>3.1059000000000001</v>
      </c>
      <c r="E212" s="93">
        <v>1.1336999999999999</v>
      </c>
      <c r="F212" s="93">
        <f t="shared" si="6"/>
        <v>3.5211588300000001</v>
      </c>
      <c r="G212" s="94">
        <v>1</v>
      </c>
      <c r="H212" s="93">
        <f t="shared" si="7"/>
        <v>3.5211999999999999</v>
      </c>
      <c r="I212" s="95">
        <v>8.92</v>
      </c>
      <c r="J212" s="96">
        <v>45566</v>
      </c>
      <c r="K212" s="102" t="s">
        <v>1756</v>
      </c>
      <c r="L212" s="39"/>
    </row>
    <row r="213" spans="1:12" x14ac:dyDescent="0.25">
      <c r="A213" s="91" t="s">
        <v>204</v>
      </c>
      <c r="B213" s="92" t="s">
        <v>1380</v>
      </c>
      <c r="C213" s="92" t="s">
        <v>1659</v>
      </c>
      <c r="D213" s="93">
        <v>5.5289000000000001</v>
      </c>
      <c r="E213" s="93">
        <v>1.1336999999999999</v>
      </c>
      <c r="F213" s="93">
        <f t="shared" si="6"/>
        <v>6.2681139300000002</v>
      </c>
      <c r="G213" s="94">
        <v>1</v>
      </c>
      <c r="H213" s="93">
        <f t="shared" si="7"/>
        <v>6.2680999999999996</v>
      </c>
      <c r="I213" s="95">
        <v>16.350000000000001</v>
      </c>
      <c r="J213" s="96">
        <v>45566</v>
      </c>
      <c r="K213" s="102" t="s">
        <v>1756</v>
      </c>
      <c r="L213" s="39"/>
    </row>
    <row r="214" spans="1:12" x14ac:dyDescent="0.25">
      <c r="A214" s="91" t="s">
        <v>205</v>
      </c>
      <c r="B214" s="92" t="s">
        <v>1381</v>
      </c>
      <c r="C214" s="92" t="s">
        <v>1659</v>
      </c>
      <c r="D214" s="93">
        <v>1.3091999999999999</v>
      </c>
      <c r="E214" s="93">
        <v>1.1336999999999999</v>
      </c>
      <c r="F214" s="93">
        <f t="shared" si="6"/>
        <v>1.4842400399999998</v>
      </c>
      <c r="G214" s="94">
        <v>1</v>
      </c>
      <c r="H214" s="93">
        <f t="shared" si="7"/>
        <v>1.4842</v>
      </c>
      <c r="I214" s="95">
        <v>2.92</v>
      </c>
      <c r="J214" s="96">
        <v>45566</v>
      </c>
      <c r="K214" s="102" t="s">
        <v>1756</v>
      </c>
      <c r="L214" s="39"/>
    </row>
    <row r="215" spans="1:12" x14ac:dyDescent="0.25">
      <c r="A215" s="91" t="s">
        <v>206</v>
      </c>
      <c r="B215" s="92" t="s">
        <v>1381</v>
      </c>
      <c r="C215" s="92" t="s">
        <v>1659</v>
      </c>
      <c r="D215" s="93">
        <v>1.6950000000000001</v>
      </c>
      <c r="E215" s="93">
        <v>1.1336999999999999</v>
      </c>
      <c r="F215" s="93">
        <f t="shared" si="6"/>
        <v>1.9216214999999999</v>
      </c>
      <c r="G215" s="94">
        <v>1</v>
      </c>
      <c r="H215" s="93">
        <f t="shared" si="7"/>
        <v>1.9216</v>
      </c>
      <c r="I215" s="95">
        <v>4.9400000000000004</v>
      </c>
      <c r="J215" s="96">
        <v>45566</v>
      </c>
      <c r="K215" s="102" t="s">
        <v>1756</v>
      </c>
      <c r="L215" s="39"/>
    </row>
    <row r="216" spans="1:12" x14ac:dyDescent="0.25">
      <c r="A216" s="91" t="s">
        <v>207</v>
      </c>
      <c r="B216" s="92" t="s">
        <v>1381</v>
      </c>
      <c r="C216" s="92" t="s">
        <v>1659</v>
      </c>
      <c r="D216" s="93">
        <v>2.5922000000000001</v>
      </c>
      <c r="E216" s="93">
        <v>1.1336999999999999</v>
      </c>
      <c r="F216" s="93">
        <f t="shared" si="6"/>
        <v>2.93877714</v>
      </c>
      <c r="G216" s="94">
        <v>1</v>
      </c>
      <c r="H216" s="93">
        <f t="shared" si="7"/>
        <v>2.9388000000000001</v>
      </c>
      <c r="I216" s="95">
        <v>9.58</v>
      </c>
      <c r="J216" s="96">
        <v>45566</v>
      </c>
      <c r="K216" s="102" t="s">
        <v>1756</v>
      </c>
      <c r="L216" s="39"/>
    </row>
    <row r="217" spans="1:12" x14ac:dyDescent="0.25">
      <c r="A217" s="91" t="s">
        <v>208</v>
      </c>
      <c r="B217" s="92" t="s">
        <v>1381</v>
      </c>
      <c r="C217" s="92" t="s">
        <v>1659</v>
      </c>
      <c r="D217" s="93">
        <v>4.4314999999999998</v>
      </c>
      <c r="E217" s="93">
        <v>1.1336999999999999</v>
      </c>
      <c r="F217" s="93">
        <f t="shared" si="6"/>
        <v>5.0239915499999999</v>
      </c>
      <c r="G217" s="94">
        <v>1</v>
      </c>
      <c r="H217" s="93">
        <f t="shared" si="7"/>
        <v>5.024</v>
      </c>
      <c r="I217" s="95">
        <v>16.04</v>
      </c>
      <c r="J217" s="96">
        <v>45566</v>
      </c>
      <c r="K217" s="102" t="s">
        <v>1756</v>
      </c>
      <c r="L217" s="39"/>
    </row>
    <row r="218" spans="1:12" x14ac:dyDescent="0.25">
      <c r="A218" s="91" t="s">
        <v>209</v>
      </c>
      <c r="B218" s="92" t="s">
        <v>1382</v>
      </c>
      <c r="C218" s="92" t="s">
        <v>1658</v>
      </c>
      <c r="D218" s="93">
        <v>2.9382999999999999</v>
      </c>
      <c r="E218" s="93">
        <v>1.1336999999999999</v>
      </c>
      <c r="F218" s="93">
        <f t="shared" si="6"/>
        <v>3.3311507099999997</v>
      </c>
      <c r="G218" s="94">
        <v>1</v>
      </c>
      <c r="H218" s="93">
        <f t="shared" si="7"/>
        <v>3.3311999999999999</v>
      </c>
      <c r="I218" s="95">
        <v>10.94</v>
      </c>
      <c r="J218" s="96">
        <v>45566</v>
      </c>
      <c r="K218" s="102" t="s">
        <v>1756</v>
      </c>
      <c r="L218" s="39"/>
    </row>
    <row r="219" spans="1:12" x14ac:dyDescent="0.25">
      <c r="A219" s="91" t="s">
        <v>210</v>
      </c>
      <c r="B219" s="92" t="s">
        <v>1382</v>
      </c>
      <c r="C219" s="92" t="s">
        <v>1658</v>
      </c>
      <c r="D219" s="93">
        <v>3.3233000000000001</v>
      </c>
      <c r="E219" s="93">
        <v>1.1336999999999999</v>
      </c>
      <c r="F219" s="93">
        <f t="shared" si="6"/>
        <v>3.7676252099999998</v>
      </c>
      <c r="G219" s="94">
        <v>1</v>
      </c>
      <c r="H219" s="93">
        <f t="shared" si="7"/>
        <v>3.7675999999999998</v>
      </c>
      <c r="I219" s="95">
        <v>12.44</v>
      </c>
      <c r="J219" s="96">
        <v>45566</v>
      </c>
      <c r="K219" s="102" t="s">
        <v>1756</v>
      </c>
      <c r="L219" s="39"/>
    </row>
    <row r="220" spans="1:12" x14ac:dyDescent="0.25">
      <c r="A220" s="91" t="s">
        <v>211</v>
      </c>
      <c r="B220" s="92" t="s">
        <v>1382</v>
      </c>
      <c r="C220" s="92" t="s">
        <v>1658</v>
      </c>
      <c r="D220" s="93">
        <v>3.9447000000000001</v>
      </c>
      <c r="E220" s="93">
        <v>1.1336999999999999</v>
      </c>
      <c r="F220" s="93">
        <f t="shared" si="6"/>
        <v>4.4721063899999995</v>
      </c>
      <c r="G220" s="94">
        <v>1</v>
      </c>
      <c r="H220" s="93">
        <f t="shared" si="7"/>
        <v>4.4721000000000002</v>
      </c>
      <c r="I220" s="95">
        <v>14.26</v>
      </c>
      <c r="J220" s="96">
        <v>45566</v>
      </c>
      <c r="K220" s="102" t="s">
        <v>1756</v>
      </c>
      <c r="L220" s="39"/>
    </row>
    <row r="221" spans="1:12" x14ac:dyDescent="0.25">
      <c r="A221" s="91" t="s">
        <v>212</v>
      </c>
      <c r="B221" s="92" t="s">
        <v>1382</v>
      </c>
      <c r="C221" s="92" t="s">
        <v>1658</v>
      </c>
      <c r="D221" s="93">
        <v>5.1567999999999996</v>
      </c>
      <c r="E221" s="93">
        <v>1.1336999999999999</v>
      </c>
      <c r="F221" s="93">
        <f t="shared" si="6"/>
        <v>5.8462641599999996</v>
      </c>
      <c r="G221" s="94">
        <v>1</v>
      </c>
      <c r="H221" s="93">
        <f t="shared" si="7"/>
        <v>5.8463000000000003</v>
      </c>
      <c r="I221" s="95">
        <v>17.28</v>
      </c>
      <c r="J221" s="96">
        <v>45566</v>
      </c>
      <c r="K221" s="102" t="s">
        <v>1756</v>
      </c>
      <c r="L221" s="39"/>
    </row>
    <row r="222" spans="1:12" x14ac:dyDescent="0.25">
      <c r="A222" s="91" t="s">
        <v>213</v>
      </c>
      <c r="B222" s="92" t="s">
        <v>1383</v>
      </c>
      <c r="C222" s="92" t="s">
        <v>1658</v>
      </c>
      <c r="D222" s="93">
        <v>1.0839000000000001</v>
      </c>
      <c r="E222" s="93">
        <v>1.1336999999999999</v>
      </c>
      <c r="F222" s="93">
        <f t="shared" si="6"/>
        <v>1.2288174300000001</v>
      </c>
      <c r="G222" s="94">
        <v>1</v>
      </c>
      <c r="H222" s="93">
        <f t="shared" si="7"/>
        <v>1.2287999999999999</v>
      </c>
      <c r="I222" s="95">
        <v>6.12</v>
      </c>
      <c r="J222" s="96">
        <v>45566</v>
      </c>
      <c r="K222" s="102" t="s">
        <v>1756</v>
      </c>
      <c r="L222" s="39"/>
    </row>
    <row r="223" spans="1:12" x14ac:dyDescent="0.25">
      <c r="A223" s="91" t="s">
        <v>214</v>
      </c>
      <c r="B223" s="92" t="s">
        <v>1383</v>
      </c>
      <c r="C223" s="92" t="s">
        <v>1658</v>
      </c>
      <c r="D223" s="93">
        <v>1.4220999999999999</v>
      </c>
      <c r="E223" s="93">
        <v>1.1336999999999999</v>
      </c>
      <c r="F223" s="93">
        <f t="shared" si="6"/>
        <v>1.6122347699999997</v>
      </c>
      <c r="G223" s="94">
        <v>1</v>
      </c>
      <c r="H223" s="93">
        <f t="shared" si="7"/>
        <v>1.6122000000000001</v>
      </c>
      <c r="I223" s="95">
        <v>7.86</v>
      </c>
      <c r="J223" s="96">
        <v>45566</v>
      </c>
      <c r="K223" s="102" t="s">
        <v>1756</v>
      </c>
      <c r="L223" s="39"/>
    </row>
    <row r="224" spans="1:12" x14ac:dyDescent="0.25">
      <c r="A224" s="91" t="s">
        <v>215</v>
      </c>
      <c r="B224" s="92" t="s">
        <v>1383</v>
      </c>
      <c r="C224" s="92" t="s">
        <v>1658</v>
      </c>
      <c r="D224" s="93">
        <v>1.9271</v>
      </c>
      <c r="E224" s="93">
        <v>1.1336999999999999</v>
      </c>
      <c r="F224" s="93">
        <f t="shared" si="6"/>
        <v>2.1847532699999999</v>
      </c>
      <c r="G224" s="94">
        <v>1</v>
      </c>
      <c r="H224" s="93">
        <f t="shared" si="7"/>
        <v>2.1848000000000001</v>
      </c>
      <c r="I224" s="95">
        <v>10.08</v>
      </c>
      <c r="J224" s="96">
        <v>45566</v>
      </c>
      <c r="K224" s="102" t="s">
        <v>1756</v>
      </c>
      <c r="L224" s="39"/>
    </row>
    <row r="225" spans="1:12" x14ac:dyDescent="0.25">
      <c r="A225" s="91" t="s">
        <v>216</v>
      </c>
      <c r="B225" s="92" t="s">
        <v>1383</v>
      </c>
      <c r="C225" s="92" t="s">
        <v>1658</v>
      </c>
      <c r="D225" s="93">
        <v>2.5017</v>
      </c>
      <c r="E225" s="93">
        <v>1.1336999999999999</v>
      </c>
      <c r="F225" s="93">
        <f t="shared" si="6"/>
        <v>2.8361772899999997</v>
      </c>
      <c r="G225" s="94">
        <v>1</v>
      </c>
      <c r="H225" s="93">
        <f t="shared" si="7"/>
        <v>2.8361999999999998</v>
      </c>
      <c r="I225" s="95">
        <v>12.17</v>
      </c>
      <c r="J225" s="96">
        <v>45566</v>
      </c>
      <c r="K225" s="102" t="s">
        <v>1756</v>
      </c>
      <c r="L225" s="39"/>
    </row>
    <row r="226" spans="1:12" x14ac:dyDescent="0.25">
      <c r="A226" s="91" t="s">
        <v>217</v>
      </c>
      <c r="B226" s="92" t="s">
        <v>1384</v>
      </c>
      <c r="C226" s="92" t="s">
        <v>1658</v>
      </c>
      <c r="D226" s="93">
        <v>0.34570000000000001</v>
      </c>
      <c r="E226" s="93">
        <v>1.1336999999999999</v>
      </c>
      <c r="F226" s="93">
        <f t="shared" si="6"/>
        <v>0.39192009</v>
      </c>
      <c r="G226" s="94">
        <v>1</v>
      </c>
      <c r="H226" s="93">
        <f t="shared" si="7"/>
        <v>0.39190000000000003</v>
      </c>
      <c r="I226" s="95">
        <v>2.35</v>
      </c>
      <c r="J226" s="96">
        <v>45566</v>
      </c>
      <c r="K226" s="102" t="s">
        <v>1756</v>
      </c>
      <c r="L226" s="39"/>
    </row>
    <row r="227" spans="1:12" x14ac:dyDescent="0.25">
      <c r="A227" s="91" t="s">
        <v>218</v>
      </c>
      <c r="B227" s="92" t="s">
        <v>1384</v>
      </c>
      <c r="C227" s="92" t="s">
        <v>1658</v>
      </c>
      <c r="D227" s="93">
        <v>0.46750000000000003</v>
      </c>
      <c r="E227" s="93">
        <v>1.1336999999999999</v>
      </c>
      <c r="F227" s="93">
        <f t="shared" si="6"/>
        <v>0.53000475000000002</v>
      </c>
      <c r="G227" s="94">
        <v>1</v>
      </c>
      <c r="H227" s="93">
        <f t="shared" si="7"/>
        <v>0.53</v>
      </c>
      <c r="I227" s="95">
        <v>3.49</v>
      </c>
      <c r="J227" s="96">
        <v>45566</v>
      </c>
      <c r="K227" s="102" t="s">
        <v>1756</v>
      </c>
      <c r="L227" s="39"/>
    </row>
    <row r="228" spans="1:12" x14ac:dyDescent="0.25">
      <c r="A228" s="91" t="s">
        <v>219</v>
      </c>
      <c r="B228" s="92" t="s">
        <v>1384</v>
      </c>
      <c r="C228" s="92" t="s">
        <v>1658</v>
      </c>
      <c r="D228" s="93">
        <v>0.87080000000000002</v>
      </c>
      <c r="E228" s="93">
        <v>1.1336999999999999</v>
      </c>
      <c r="F228" s="93">
        <f t="shared" si="6"/>
        <v>0.98722595999999996</v>
      </c>
      <c r="G228" s="94">
        <v>1</v>
      </c>
      <c r="H228" s="93">
        <f t="shared" si="7"/>
        <v>0.98719999999999997</v>
      </c>
      <c r="I228" s="95">
        <v>5.54</v>
      </c>
      <c r="J228" s="96">
        <v>45566</v>
      </c>
      <c r="K228" s="102" t="s">
        <v>1756</v>
      </c>
      <c r="L228" s="39"/>
    </row>
    <row r="229" spans="1:12" x14ac:dyDescent="0.25">
      <c r="A229" s="91" t="s">
        <v>220</v>
      </c>
      <c r="B229" s="92" t="s">
        <v>1384</v>
      </c>
      <c r="C229" s="92" t="s">
        <v>1658</v>
      </c>
      <c r="D229" s="93">
        <v>1.3090999999999999</v>
      </c>
      <c r="E229" s="93">
        <v>1.1336999999999999</v>
      </c>
      <c r="F229" s="93">
        <f t="shared" si="6"/>
        <v>1.4841266699999998</v>
      </c>
      <c r="G229" s="94">
        <v>1</v>
      </c>
      <c r="H229" s="93">
        <f t="shared" si="7"/>
        <v>1.4841</v>
      </c>
      <c r="I229" s="95">
        <v>6.91</v>
      </c>
      <c r="J229" s="96">
        <v>45566</v>
      </c>
      <c r="K229" s="102" t="s">
        <v>1756</v>
      </c>
      <c r="L229" s="39"/>
    </row>
    <row r="230" spans="1:12" x14ac:dyDescent="0.25">
      <c r="A230" s="91" t="s">
        <v>221</v>
      </c>
      <c r="B230" s="92" t="s">
        <v>1385</v>
      </c>
      <c r="C230" s="92" t="s">
        <v>1658</v>
      </c>
      <c r="D230" s="93">
        <v>0.36720000000000003</v>
      </c>
      <c r="E230" s="93">
        <v>1.1336999999999999</v>
      </c>
      <c r="F230" s="93">
        <f t="shared" si="6"/>
        <v>0.41629463999999999</v>
      </c>
      <c r="G230" s="94">
        <v>1</v>
      </c>
      <c r="H230" s="93">
        <f t="shared" si="7"/>
        <v>0.4163</v>
      </c>
      <c r="I230" s="95">
        <v>2.5299999999999998</v>
      </c>
      <c r="J230" s="96">
        <v>45566</v>
      </c>
      <c r="K230" s="102" t="s">
        <v>1756</v>
      </c>
      <c r="L230" s="39"/>
    </row>
    <row r="231" spans="1:12" x14ac:dyDescent="0.25">
      <c r="A231" s="91" t="s">
        <v>222</v>
      </c>
      <c r="B231" s="92" t="s">
        <v>1385</v>
      </c>
      <c r="C231" s="92" t="s">
        <v>1658</v>
      </c>
      <c r="D231" s="93">
        <v>0.69489999999999996</v>
      </c>
      <c r="E231" s="93">
        <v>1.1336999999999999</v>
      </c>
      <c r="F231" s="93">
        <f t="shared" si="6"/>
        <v>0.78780812999999994</v>
      </c>
      <c r="G231" s="94">
        <v>1</v>
      </c>
      <c r="H231" s="93">
        <f t="shared" si="7"/>
        <v>0.78779999999999994</v>
      </c>
      <c r="I231" s="95">
        <v>3.5</v>
      </c>
      <c r="J231" s="96">
        <v>45566</v>
      </c>
      <c r="K231" s="102" t="s">
        <v>1756</v>
      </c>
      <c r="L231" s="39"/>
    </row>
    <row r="232" spans="1:12" x14ac:dyDescent="0.25">
      <c r="A232" s="91" t="s">
        <v>223</v>
      </c>
      <c r="B232" s="92" t="s">
        <v>1385</v>
      </c>
      <c r="C232" s="92" t="s">
        <v>1658</v>
      </c>
      <c r="D232" s="93">
        <v>1.0465</v>
      </c>
      <c r="E232" s="93">
        <v>1.1336999999999999</v>
      </c>
      <c r="F232" s="93">
        <f t="shared" si="6"/>
        <v>1.18641705</v>
      </c>
      <c r="G232" s="94">
        <v>1</v>
      </c>
      <c r="H232" s="93">
        <f t="shared" si="7"/>
        <v>1.1863999999999999</v>
      </c>
      <c r="I232" s="95">
        <v>5.12</v>
      </c>
      <c r="J232" s="96">
        <v>45566</v>
      </c>
      <c r="K232" s="102" t="s">
        <v>1756</v>
      </c>
      <c r="L232" s="39"/>
    </row>
    <row r="233" spans="1:12" x14ac:dyDescent="0.25">
      <c r="A233" s="91" t="s">
        <v>224</v>
      </c>
      <c r="B233" s="92" t="s">
        <v>1385</v>
      </c>
      <c r="C233" s="92" t="s">
        <v>1658</v>
      </c>
      <c r="D233" s="93">
        <v>1.7309000000000001</v>
      </c>
      <c r="E233" s="93">
        <v>1.1336999999999999</v>
      </c>
      <c r="F233" s="93">
        <f t="shared" si="6"/>
        <v>1.96232133</v>
      </c>
      <c r="G233" s="94">
        <v>1</v>
      </c>
      <c r="H233" s="93">
        <f t="shared" si="7"/>
        <v>1.9622999999999999</v>
      </c>
      <c r="I233" s="95">
        <v>6.49</v>
      </c>
      <c r="J233" s="96">
        <v>45566</v>
      </c>
      <c r="K233" s="102" t="s">
        <v>1756</v>
      </c>
      <c r="L233" s="39"/>
    </row>
    <row r="234" spans="1:12" x14ac:dyDescent="0.25">
      <c r="A234" s="91" t="s">
        <v>225</v>
      </c>
      <c r="B234" s="92" t="s">
        <v>1386</v>
      </c>
      <c r="C234" s="92" t="s">
        <v>1658</v>
      </c>
      <c r="D234" s="93">
        <v>0.55769999999999997</v>
      </c>
      <c r="E234" s="93">
        <v>1.1336999999999999</v>
      </c>
      <c r="F234" s="93">
        <f t="shared" si="6"/>
        <v>0.63226448999999996</v>
      </c>
      <c r="G234" s="94">
        <v>1</v>
      </c>
      <c r="H234" s="93">
        <f t="shared" si="7"/>
        <v>0.63229999999999997</v>
      </c>
      <c r="I234" s="95">
        <v>2.2400000000000002</v>
      </c>
      <c r="J234" s="96">
        <v>45566</v>
      </c>
      <c r="K234" s="102" t="s">
        <v>1756</v>
      </c>
      <c r="L234" s="39"/>
    </row>
    <row r="235" spans="1:12" x14ac:dyDescent="0.25">
      <c r="A235" s="91" t="s">
        <v>226</v>
      </c>
      <c r="B235" s="92" t="s">
        <v>1386</v>
      </c>
      <c r="C235" s="92" t="s">
        <v>1658</v>
      </c>
      <c r="D235" s="93">
        <v>0.71199999999999997</v>
      </c>
      <c r="E235" s="93">
        <v>1.1336999999999999</v>
      </c>
      <c r="F235" s="93">
        <f t="shared" si="6"/>
        <v>0.80719439999999987</v>
      </c>
      <c r="G235" s="94">
        <v>1</v>
      </c>
      <c r="H235" s="93">
        <f t="shared" si="7"/>
        <v>0.80720000000000003</v>
      </c>
      <c r="I235" s="95">
        <v>3.08</v>
      </c>
      <c r="J235" s="96">
        <v>45566</v>
      </c>
      <c r="K235" s="102" t="s">
        <v>1756</v>
      </c>
      <c r="L235" s="39"/>
    </row>
    <row r="236" spans="1:12" x14ac:dyDescent="0.25">
      <c r="A236" s="91" t="s">
        <v>227</v>
      </c>
      <c r="B236" s="92" t="s">
        <v>1386</v>
      </c>
      <c r="C236" s="92" t="s">
        <v>1658</v>
      </c>
      <c r="D236" s="93">
        <v>1.054</v>
      </c>
      <c r="E236" s="93">
        <v>1.1336999999999999</v>
      </c>
      <c r="F236" s="93">
        <f t="shared" si="6"/>
        <v>1.1949198000000001</v>
      </c>
      <c r="G236" s="94">
        <v>1</v>
      </c>
      <c r="H236" s="93">
        <f t="shared" si="7"/>
        <v>1.1949000000000001</v>
      </c>
      <c r="I236" s="95">
        <v>4.6100000000000003</v>
      </c>
      <c r="J236" s="96">
        <v>45566</v>
      </c>
      <c r="K236" s="102" t="s">
        <v>1756</v>
      </c>
      <c r="L236" s="39"/>
    </row>
    <row r="237" spans="1:12" x14ac:dyDescent="0.25">
      <c r="A237" s="91" t="s">
        <v>228</v>
      </c>
      <c r="B237" s="92" t="s">
        <v>1386</v>
      </c>
      <c r="C237" s="92" t="s">
        <v>1658</v>
      </c>
      <c r="D237" s="93">
        <v>1.7430000000000001</v>
      </c>
      <c r="E237" s="93">
        <v>1.1336999999999999</v>
      </c>
      <c r="F237" s="93">
        <f t="shared" si="6"/>
        <v>1.9760390999999999</v>
      </c>
      <c r="G237" s="94">
        <v>1</v>
      </c>
      <c r="H237" s="93">
        <f t="shared" si="7"/>
        <v>1.976</v>
      </c>
      <c r="I237" s="95">
        <v>6.34</v>
      </c>
      <c r="J237" s="96">
        <v>45566</v>
      </c>
      <c r="K237" s="102" t="s">
        <v>1756</v>
      </c>
      <c r="L237" s="39"/>
    </row>
    <row r="238" spans="1:12" x14ac:dyDescent="0.25">
      <c r="A238" s="91" t="s">
        <v>229</v>
      </c>
      <c r="B238" s="92" t="s">
        <v>1387</v>
      </c>
      <c r="C238" s="92" t="s">
        <v>1659</v>
      </c>
      <c r="D238" s="93">
        <v>0.6855</v>
      </c>
      <c r="E238" s="93">
        <v>1.1336999999999999</v>
      </c>
      <c r="F238" s="93">
        <f t="shared" si="6"/>
        <v>0.77715134999999991</v>
      </c>
      <c r="G238" s="94">
        <v>1</v>
      </c>
      <c r="H238" s="93">
        <f t="shared" si="7"/>
        <v>0.7772</v>
      </c>
      <c r="I238" s="95">
        <v>2.87</v>
      </c>
      <c r="J238" s="96">
        <v>45566</v>
      </c>
      <c r="K238" s="102" t="s">
        <v>1756</v>
      </c>
      <c r="L238" s="39"/>
    </row>
    <row r="239" spans="1:12" x14ac:dyDescent="0.25">
      <c r="A239" s="91" t="s">
        <v>230</v>
      </c>
      <c r="B239" s="92" t="s">
        <v>1387</v>
      </c>
      <c r="C239" s="92" t="s">
        <v>1659</v>
      </c>
      <c r="D239" s="93">
        <v>0.78400000000000003</v>
      </c>
      <c r="E239" s="93">
        <v>1.1336999999999999</v>
      </c>
      <c r="F239" s="93">
        <f t="shared" si="6"/>
        <v>0.88882079999999997</v>
      </c>
      <c r="G239" s="94">
        <v>1</v>
      </c>
      <c r="H239" s="93">
        <f t="shared" si="7"/>
        <v>0.88880000000000003</v>
      </c>
      <c r="I239" s="95">
        <v>3.29</v>
      </c>
      <c r="J239" s="96">
        <v>45566</v>
      </c>
      <c r="K239" s="102" t="s">
        <v>1756</v>
      </c>
      <c r="L239" s="39"/>
    </row>
    <row r="240" spans="1:12" x14ac:dyDescent="0.25">
      <c r="A240" s="91" t="s">
        <v>231</v>
      </c>
      <c r="B240" s="92" t="s">
        <v>1387</v>
      </c>
      <c r="C240" s="92" t="s">
        <v>1659</v>
      </c>
      <c r="D240" s="93">
        <v>1.1368</v>
      </c>
      <c r="E240" s="93">
        <v>1.1336999999999999</v>
      </c>
      <c r="F240" s="93">
        <f t="shared" si="6"/>
        <v>1.28879016</v>
      </c>
      <c r="G240" s="94">
        <v>1</v>
      </c>
      <c r="H240" s="93">
        <f t="shared" si="7"/>
        <v>1.2887999999999999</v>
      </c>
      <c r="I240" s="95">
        <v>5.0999999999999996</v>
      </c>
      <c r="J240" s="96">
        <v>45566</v>
      </c>
      <c r="K240" s="102" t="s">
        <v>1756</v>
      </c>
      <c r="L240" s="39"/>
    </row>
    <row r="241" spans="1:12" x14ac:dyDescent="0.25">
      <c r="A241" s="91" t="s">
        <v>232</v>
      </c>
      <c r="B241" s="92" t="s">
        <v>1387</v>
      </c>
      <c r="C241" s="92" t="s">
        <v>1659</v>
      </c>
      <c r="D241" s="93">
        <v>1.9857</v>
      </c>
      <c r="E241" s="93">
        <v>1.1336999999999999</v>
      </c>
      <c r="F241" s="93">
        <f t="shared" si="6"/>
        <v>2.2511880899999999</v>
      </c>
      <c r="G241" s="94">
        <v>1</v>
      </c>
      <c r="H241" s="93">
        <f t="shared" si="7"/>
        <v>2.2511999999999999</v>
      </c>
      <c r="I241" s="95">
        <v>7.74</v>
      </c>
      <c r="J241" s="96">
        <v>45566</v>
      </c>
      <c r="K241" s="102" t="s">
        <v>1756</v>
      </c>
      <c r="L241" s="39"/>
    </row>
    <row r="242" spans="1:12" x14ac:dyDescent="0.25">
      <c r="A242" s="91" t="s">
        <v>233</v>
      </c>
      <c r="B242" s="92" t="s">
        <v>1388</v>
      </c>
      <c r="C242" s="92" t="s">
        <v>1660</v>
      </c>
      <c r="D242" s="93">
        <v>0.60170000000000001</v>
      </c>
      <c r="E242" s="93">
        <v>1.1336999999999999</v>
      </c>
      <c r="F242" s="93">
        <f t="shared" si="6"/>
        <v>0.68214728999999996</v>
      </c>
      <c r="G242" s="94">
        <v>1.25</v>
      </c>
      <c r="H242" s="93">
        <f t="shared" si="7"/>
        <v>0.85270000000000001</v>
      </c>
      <c r="I242" s="95">
        <v>2.85</v>
      </c>
      <c r="J242" s="96">
        <v>45566</v>
      </c>
      <c r="K242" s="102" t="s">
        <v>1756</v>
      </c>
      <c r="L242" s="39"/>
    </row>
    <row r="243" spans="1:12" x14ac:dyDescent="0.25">
      <c r="A243" s="91" t="s">
        <v>234</v>
      </c>
      <c r="B243" s="92" t="s">
        <v>1388</v>
      </c>
      <c r="C243" s="92" t="s">
        <v>1660</v>
      </c>
      <c r="D243" s="93">
        <v>0.82030000000000003</v>
      </c>
      <c r="E243" s="93">
        <v>1.1336999999999999</v>
      </c>
      <c r="F243" s="93">
        <f t="shared" si="6"/>
        <v>0.92997410999999996</v>
      </c>
      <c r="G243" s="94">
        <v>1.25</v>
      </c>
      <c r="H243" s="93">
        <f t="shared" si="7"/>
        <v>1.1625000000000001</v>
      </c>
      <c r="I243" s="95">
        <v>3.99</v>
      </c>
      <c r="J243" s="96">
        <v>45566</v>
      </c>
      <c r="K243" s="102" t="s">
        <v>1756</v>
      </c>
      <c r="L243" s="39"/>
    </row>
    <row r="244" spans="1:12" x14ac:dyDescent="0.25">
      <c r="A244" s="91" t="s">
        <v>235</v>
      </c>
      <c r="B244" s="92" t="s">
        <v>1388</v>
      </c>
      <c r="C244" s="92" t="s">
        <v>1660</v>
      </c>
      <c r="D244" s="93">
        <v>1.171</v>
      </c>
      <c r="E244" s="93">
        <v>1.1336999999999999</v>
      </c>
      <c r="F244" s="93">
        <f t="shared" si="6"/>
        <v>1.3275626999999999</v>
      </c>
      <c r="G244" s="94">
        <v>1.25</v>
      </c>
      <c r="H244" s="93">
        <f t="shared" si="7"/>
        <v>1.6595</v>
      </c>
      <c r="I244" s="95">
        <v>5.97</v>
      </c>
      <c r="J244" s="96">
        <v>45566</v>
      </c>
      <c r="K244" s="102" t="s">
        <v>1756</v>
      </c>
      <c r="L244" s="39"/>
    </row>
    <row r="245" spans="1:12" x14ac:dyDescent="0.25">
      <c r="A245" s="91" t="s">
        <v>236</v>
      </c>
      <c r="B245" s="92" t="s">
        <v>1388</v>
      </c>
      <c r="C245" s="92" t="s">
        <v>1660</v>
      </c>
      <c r="D245" s="93">
        <v>1.7472000000000001</v>
      </c>
      <c r="E245" s="93">
        <v>1.1336999999999999</v>
      </c>
      <c r="F245" s="93">
        <f t="shared" si="6"/>
        <v>1.98080064</v>
      </c>
      <c r="G245" s="94">
        <v>1.25</v>
      </c>
      <c r="H245" s="93">
        <f t="shared" si="7"/>
        <v>2.476</v>
      </c>
      <c r="I245" s="95">
        <v>8.52</v>
      </c>
      <c r="J245" s="96">
        <v>45566</v>
      </c>
      <c r="K245" s="102" t="s">
        <v>1756</v>
      </c>
      <c r="L245" s="39"/>
    </row>
    <row r="246" spans="1:12" x14ac:dyDescent="0.25">
      <c r="A246" s="91" t="s">
        <v>237</v>
      </c>
      <c r="B246" s="92" t="s">
        <v>1389</v>
      </c>
      <c r="C246" s="92" t="s">
        <v>1658</v>
      </c>
      <c r="D246" s="93">
        <v>0.59209999999999996</v>
      </c>
      <c r="E246" s="93">
        <v>1.1336999999999999</v>
      </c>
      <c r="F246" s="93">
        <f t="shared" si="6"/>
        <v>0.67126376999999993</v>
      </c>
      <c r="G246" s="94">
        <v>1</v>
      </c>
      <c r="H246" s="93">
        <f t="shared" si="7"/>
        <v>0.67130000000000001</v>
      </c>
      <c r="I246" s="95">
        <v>3.32</v>
      </c>
      <c r="J246" s="96">
        <v>45566</v>
      </c>
      <c r="K246" s="102" t="s">
        <v>1756</v>
      </c>
      <c r="L246" s="39"/>
    </row>
    <row r="247" spans="1:12" x14ac:dyDescent="0.25">
      <c r="A247" s="91" t="s">
        <v>238</v>
      </c>
      <c r="B247" s="92" t="s">
        <v>1389</v>
      </c>
      <c r="C247" s="92" t="s">
        <v>1658</v>
      </c>
      <c r="D247" s="93">
        <v>0.75409999999999999</v>
      </c>
      <c r="E247" s="93">
        <v>1.1336999999999999</v>
      </c>
      <c r="F247" s="93">
        <f t="shared" si="6"/>
        <v>0.85492316999999995</v>
      </c>
      <c r="G247" s="94">
        <v>1</v>
      </c>
      <c r="H247" s="93">
        <f t="shared" si="7"/>
        <v>0.85489999999999999</v>
      </c>
      <c r="I247" s="95">
        <v>4.3</v>
      </c>
      <c r="J247" s="96">
        <v>45566</v>
      </c>
      <c r="K247" s="102" t="s">
        <v>1756</v>
      </c>
      <c r="L247" s="39"/>
    </row>
    <row r="248" spans="1:12" x14ac:dyDescent="0.25">
      <c r="A248" s="91" t="s">
        <v>239</v>
      </c>
      <c r="B248" s="92" t="s">
        <v>1389</v>
      </c>
      <c r="C248" s="92" t="s">
        <v>1658</v>
      </c>
      <c r="D248" s="93">
        <v>0.90529999999999999</v>
      </c>
      <c r="E248" s="93">
        <v>1.1336999999999999</v>
      </c>
      <c r="F248" s="93">
        <f t="shared" si="6"/>
        <v>1.02633861</v>
      </c>
      <c r="G248" s="94">
        <v>1</v>
      </c>
      <c r="H248" s="93">
        <f t="shared" si="7"/>
        <v>1.0263</v>
      </c>
      <c r="I248" s="95">
        <v>5.57</v>
      </c>
      <c r="J248" s="96">
        <v>45566</v>
      </c>
      <c r="K248" s="102" t="s">
        <v>1756</v>
      </c>
      <c r="L248" s="39"/>
    </row>
    <row r="249" spans="1:12" x14ac:dyDescent="0.25">
      <c r="A249" s="91" t="s">
        <v>240</v>
      </c>
      <c r="B249" s="92" t="s">
        <v>1389</v>
      </c>
      <c r="C249" s="92" t="s">
        <v>1658</v>
      </c>
      <c r="D249" s="93">
        <v>1.6870000000000001</v>
      </c>
      <c r="E249" s="93">
        <v>1.1336999999999999</v>
      </c>
      <c r="F249" s="93">
        <f t="shared" si="6"/>
        <v>1.9125519</v>
      </c>
      <c r="G249" s="94">
        <v>1</v>
      </c>
      <c r="H249" s="93">
        <f t="shared" si="7"/>
        <v>1.9126000000000001</v>
      </c>
      <c r="I249" s="95">
        <v>8.92</v>
      </c>
      <c r="J249" s="96">
        <v>45566</v>
      </c>
      <c r="K249" s="102" t="s">
        <v>1756</v>
      </c>
      <c r="L249" s="39"/>
    </row>
    <row r="250" spans="1:12" x14ac:dyDescent="0.25">
      <c r="A250" s="91" t="s">
        <v>241</v>
      </c>
      <c r="B250" s="92" t="s">
        <v>1390</v>
      </c>
      <c r="C250" s="92" t="s">
        <v>1658</v>
      </c>
      <c r="D250" s="93">
        <v>0.27989999999999998</v>
      </c>
      <c r="E250" s="93">
        <v>1.1336999999999999</v>
      </c>
      <c r="F250" s="93">
        <f t="shared" si="6"/>
        <v>0.31732262999999994</v>
      </c>
      <c r="G250" s="94">
        <v>1</v>
      </c>
      <c r="H250" s="93">
        <f t="shared" si="7"/>
        <v>0.31730000000000003</v>
      </c>
      <c r="I250" s="95">
        <v>2.19</v>
      </c>
      <c r="J250" s="96">
        <v>45566</v>
      </c>
      <c r="K250" s="102" t="s">
        <v>1756</v>
      </c>
      <c r="L250" s="39"/>
    </row>
    <row r="251" spans="1:12" x14ac:dyDescent="0.25">
      <c r="A251" s="91" t="s">
        <v>242</v>
      </c>
      <c r="B251" s="92" t="s">
        <v>1390</v>
      </c>
      <c r="C251" s="92" t="s">
        <v>1658</v>
      </c>
      <c r="D251" s="93">
        <v>0.40760000000000002</v>
      </c>
      <c r="E251" s="93">
        <v>1.1336999999999999</v>
      </c>
      <c r="F251" s="93">
        <f t="shared" si="6"/>
        <v>0.46209612</v>
      </c>
      <c r="G251" s="94">
        <v>1</v>
      </c>
      <c r="H251" s="93">
        <f t="shared" si="7"/>
        <v>0.46210000000000001</v>
      </c>
      <c r="I251" s="95">
        <v>2.93</v>
      </c>
      <c r="J251" s="96">
        <v>45566</v>
      </c>
      <c r="K251" s="102" t="s">
        <v>1756</v>
      </c>
      <c r="L251" s="39"/>
    </row>
    <row r="252" spans="1:12" x14ac:dyDescent="0.25">
      <c r="A252" s="91" t="s">
        <v>243</v>
      </c>
      <c r="B252" s="92" t="s">
        <v>1390</v>
      </c>
      <c r="C252" s="92" t="s">
        <v>1658</v>
      </c>
      <c r="D252" s="93">
        <v>0.65149999999999997</v>
      </c>
      <c r="E252" s="93">
        <v>1.1336999999999999</v>
      </c>
      <c r="F252" s="93">
        <f t="shared" si="6"/>
        <v>0.73860554999999994</v>
      </c>
      <c r="G252" s="94">
        <v>1</v>
      </c>
      <c r="H252" s="93">
        <f t="shared" si="7"/>
        <v>0.73860000000000003</v>
      </c>
      <c r="I252" s="95">
        <v>4.0599999999999996</v>
      </c>
      <c r="J252" s="96">
        <v>45566</v>
      </c>
      <c r="K252" s="102" t="s">
        <v>1756</v>
      </c>
      <c r="L252" s="39"/>
    </row>
    <row r="253" spans="1:12" x14ac:dyDescent="0.25">
      <c r="A253" s="91" t="s">
        <v>244</v>
      </c>
      <c r="B253" s="92" t="s">
        <v>1390</v>
      </c>
      <c r="C253" s="92" t="s">
        <v>1658</v>
      </c>
      <c r="D253" s="93">
        <v>1.5421</v>
      </c>
      <c r="E253" s="93">
        <v>1.1336999999999999</v>
      </c>
      <c r="F253" s="93">
        <f t="shared" si="6"/>
        <v>1.74827877</v>
      </c>
      <c r="G253" s="94">
        <v>1</v>
      </c>
      <c r="H253" s="93">
        <f t="shared" si="7"/>
        <v>1.7483</v>
      </c>
      <c r="I253" s="95">
        <v>7.82</v>
      </c>
      <c r="J253" s="96">
        <v>45566</v>
      </c>
      <c r="K253" s="102" t="s">
        <v>1756</v>
      </c>
      <c r="L253" s="39"/>
    </row>
    <row r="254" spans="1:12" x14ac:dyDescent="0.25">
      <c r="A254" s="91" t="s">
        <v>245</v>
      </c>
      <c r="B254" s="92" t="s">
        <v>1391</v>
      </c>
      <c r="C254" s="92" t="s">
        <v>1658</v>
      </c>
      <c r="D254" s="93">
        <v>0.44500000000000001</v>
      </c>
      <c r="E254" s="93">
        <v>1.1336999999999999</v>
      </c>
      <c r="F254" s="93">
        <f t="shared" si="6"/>
        <v>0.50449650000000001</v>
      </c>
      <c r="G254" s="94">
        <v>1</v>
      </c>
      <c r="H254" s="93">
        <f t="shared" si="7"/>
        <v>0.50449999999999995</v>
      </c>
      <c r="I254" s="95">
        <v>2.52</v>
      </c>
      <c r="J254" s="96">
        <v>45566</v>
      </c>
      <c r="K254" s="102" t="s">
        <v>1756</v>
      </c>
      <c r="L254" s="39"/>
    </row>
    <row r="255" spans="1:12" x14ac:dyDescent="0.25">
      <c r="A255" s="91" t="s">
        <v>246</v>
      </c>
      <c r="B255" s="92" t="s">
        <v>1391</v>
      </c>
      <c r="C255" s="92" t="s">
        <v>1658</v>
      </c>
      <c r="D255" s="93">
        <v>0.60709999999999997</v>
      </c>
      <c r="E255" s="93">
        <v>1.1336999999999999</v>
      </c>
      <c r="F255" s="93">
        <f t="shared" si="6"/>
        <v>0.68826926999999993</v>
      </c>
      <c r="G255" s="94">
        <v>1</v>
      </c>
      <c r="H255" s="93">
        <f t="shared" si="7"/>
        <v>0.68830000000000002</v>
      </c>
      <c r="I255" s="95">
        <v>3.31</v>
      </c>
      <c r="J255" s="96">
        <v>45566</v>
      </c>
      <c r="K255" s="102" t="s">
        <v>1756</v>
      </c>
      <c r="L255" s="39"/>
    </row>
    <row r="256" spans="1:12" x14ac:dyDescent="0.25">
      <c r="A256" s="91" t="s">
        <v>247</v>
      </c>
      <c r="B256" s="92" t="s">
        <v>1391</v>
      </c>
      <c r="C256" s="92" t="s">
        <v>1658</v>
      </c>
      <c r="D256" s="93">
        <v>0.8659</v>
      </c>
      <c r="E256" s="93">
        <v>1.1336999999999999</v>
      </c>
      <c r="F256" s="93">
        <f t="shared" si="6"/>
        <v>0.98167082999999999</v>
      </c>
      <c r="G256" s="94">
        <v>1</v>
      </c>
      <c r="H256" s="93">
        <f t="shared" si="7"/>
        <v>0.98170000000000002</v>
      </c>
      <c r="I256" s="95">
        <v>4.63</v>
      </c>
      <c r="J256" s="96">
        <v>45566</v>
      </c>
      <c r="K256" s="102" t="s">
        <v>1756</v>
      </c>
      <c r="L256" s="39"/>
    </row>
    <row r="257" spans="1:12" x14ac:dyDescent="0.25">
      <c r="A257" s="91" t="s">
        <v>248</v>
      </c>
      <c r="B257" s="92" t="s">
        <v>1391</v>
      </c>
      <c r="C257" s="92" t="s">
        <v>1658</v>
      </c>
      <c r="D257" s="93">
        <v>1.4944</v>
      </c>
      <c r="E257" s="93">
        <v>1.1336999999999999</v>
      </c>
      <c r="F257" s="93">
        <f t="shared" si="6"/>
        <v>1.6942012799999999</v>
      </c>
      <c r="G257" s="94">
        <v>1</v>
      </c>
      <c r="H257" s="93">
        <f t="shared" si="7"/>
        <v>1.6941999999999999</v>
      </c>
      <c r="I257" s="95">
        <v>7.32</v>
      </c>
      <c r="J257" s="96">
        <v>45566</v>
      </c>
      <c r="K257" s="102" t="s">
        <v>1756</v>
      </c>
      <c r="L257" s="39"/>
    </row>
    <row r="258" spans="1:12" x14ac:dyDescent="0.25">
      <c r="A258" s="91" t="s">
        <v>249</v>
      </c>
      <c r="B258" s="92" t="s">
        <v>1392</v>
      </c>
      <c r="C258" s="92" t="s">
        <v>1658</v>
      </c>
      <c r="D258" s="93">
        <v>0.51739999999999997</v>
      </c>
      <c r="E258" s="93">
        <v>1.1336999999999999</v>
      </c>
      <c r="F258" s="93">
        <f t="shared" si="6"/>
        <v>0.5865763799999999</v>
      </c>
      <c r="G258" s="94">
        <v>1</v>
      </c>
      <c r="H258" s="93">
        <f t="shared" si="7"/>
        <v>0.58660000000000001</v>
      </c>
      <c r="I258" s="95">
        <v>2.68</v>
      </c>
      <c r="J258" s="96">
        <v>45566</v>
      </c>
      <c r="K258" s="102" t="s">
        <v>1756</v>
      </c>
      <c r="L258" s="39"/>
    </row>
    <row r="259" spans="1:12" x14ac:dyDescent="0.25">
      <c r="A259" s="91" t="s">
        <v>250</v>
      </c>
      <c r="B259" s="92" t="s">
        <v>1392</v>
      </c>
      <c r="C259" s="92" t="s">
        <v>1658</v>
      </c>
      <c r="D259" s="93">
        <v>0.63770000000000004</v>
      </c>
      <c r="E259" s="93">
        <v>1.1336999999999999</v>
      </c>
      <c r="F259" s="93">
        <f t="shared" si="6"/>
        <v>0.72296048999999996</v>
      </c>
      <c r="G259" s="94">
        <v>1</v>
      </c>
      <c r="H259" s="93">
        <f t="shared" si="7"/>
        <v>0.72299999999999998</v>
      </c>
      <c r="I259" s="95">
        <v>3.28</v>
      </c>
      <c r="J259" s="96">
        <v>45566</v>
      </c>
      <c r="K259" s="102" t="s">
        <v>1756</v>
      </c>
      <c r="L259" s="39"/>
    </row>
    <row r="260" spans="1:12" x14ac:dyDescent="0.25">
      <c r="A260" s="91" t="s">
        <v>251</v>
      </c>
      <c r="B260" s="92" t="s">
        <v>1392</v>
      </c>
      <c r="C260" s="92" t="s">
        <v>1658</v>
      </c>
      <c r="D260" s="93">
        <v>0.79120000000000001</v>
      </c>
      <c r="E260" s="93">
        <v>1.1336999999999999</v>
      </c>
      <c r="F260" s="93">
        <f t="shared" si="6"/>
        <v>0.89698343999999997</v>
      </c>
      <c r="G260" s="94">
        <v>1</v>
      </c>
      <c r="H260" s="93">
        <f t="shared" si="7"/>
        <v>0.89700000000000002</v>
      </c>
      <c r="I260" s="95">
        <v>4.13</v>
      </c>
      <c r="J260" s="96">
        <v>45566</v>
      </c>
      <c r="K260" s="102" t="s">
        <v>1756</v>
      </c>
      <c r="L260" s="39"/>
    </row>
    <row r="261" spans="1:12" x14ac:dyDescent="0.25">
      <c r="A261" s="91" t="s">
        <v>252</v>
      </c>
      <c r="B261" s="92" t="s">
        <v>1392</v>
      </c>
      <c r="C261" s="92" t="s">
        <v>1658</v>
      </c>
      <c r="D261" s="93">
        <v>1.4514</v>
      </c>
      <c r="E261" s="93">
        <v>1.1336999999999999</v>
      </c>
      <c r="F261" s="93">
        <f t="shared" si="6"/>
        <v>1.6454521799999999</v>
      </c>
      <c r="G261" s="94">
        <v>1</v>
      </c>
      <c r="H261" s="93">
        <f t="shared" si="7"/>
        <v>1.6455</v>
      </c>
      <c r="I261" s="95">
        <v>6.88</v>
      </c>
      <c r="J261" s="96">
        <v>45566</v>
      </c>
      <c r="K261" s="102" t="s">
        <v>1756</v>
      </c>
      <c r="L261" s="39"/>
    </row>
    <row r="262" spans="1:12" x14ac:dyDescent="0.25">
      <c r="A262" s="91" t="s">
        <v>253</v>
      </c>
      <c r="B262" s="92" t="s">
        <v>1393</v>
      </c>
      <c r="C262" s="92" t="s">
        <v>1658</v>
      </c>
      <c r="D262" s="93">
        <v>0.37869999999999998</v>
      </c>
      <c r="E262" s="93">
        <v>1.1336999999999999</v>
      </c>
      <c r="F262" s="93">
        <f t="shared" si="6"/>
        <v>0.42933218999999995</v>
      </c>
      <c r="G262" s="94">
        <v>1</v>
      </c>
      <c r="H262" s="93">
        <f t="shared" si="7"/>
        <v>0.42930000000000001</v>
      </c>
      <c r="I262" s="95">
        <v>1.98</v>
      </c>
      <c r="J262" s="96">
        <v>45566</v>
      </c>
      <c r="K262" s="102" t="s">
        <v>1756</v>
      </c>
      <c r="L262" s="39"/>
    </row>
    <row r="263" spans="1:12" x14ac:dyDescent="0.25">
      <c r="A263" s="91" t="s">
        <v>254</v>
      </c>
      <c r="B263" s="92" t="s">
        <v>1393</v>
      </c>
      <c r="C263" s="92" t="s">
        <v>1658</v>
      </c>
      <c r="D263" s="93">
        <v>0.55459999999999998</v>
      </c>
      <c r="E263" s="93">
        <v>1.1336999999999999</v>
      </c>
      <c r="F263" s="93">
        <f t="shared" ref="F263:F326" si="8">D263*E263</f>
        <v>0.62875001999999991</v>
      </c>
      <c r="G263" s="94">
        <v>1</v>
      </c>
      <c r="H263" s="93">
        <f t="shared" ref="H263:H326" si="9">ROUND(F263*G263,4)</f>
        <v>0.62880000000000003</v>
      </c>
      <c r="I263" s="95">
        <v>2.88</v>
      </c>
      <c r="J263" s="96">
        <v>45566</v>
      </c>
      <c r="K263" s="102" t="s">
        <v>1756</v>
      </c>
      <c r="L263" s="39"/>
    </row>
    <row r="264" spans="1:12" x14ac:dyDescent="0.25">
      <c r="A264" s="91" t="s">
        <v>255</v>
      </c>
      <c r="B264" s="92" t="s">
        <v>1393</v>
      </c>
      <c r="C264" s="92" t="s">
        <v>1658</v>
      </c>
      <c r="D264" s="93">
        <v>0.65790000000000004</v>
      </c>
      <c r="E264" s="93">
        <v>1.1336999999999999</v>
      </c>
      <c r="F264" s="93">
        <f t="shared" si="8"/>
        <v>0.74586123000000004</v>
      </c>
      <c r="G264" s="94">
        <v>1</v>
      </c>
      <c r="H264" s="93">
        <f t="shared" si="9"/>
        <v>0.74590000000000001</v>
      </c>
      <c r="I264" s="95">
        <v>3.23</v>
      </c>
      <c r="J264" s="96">
        <v>45566</v>
      </c>
      <c r="K264" s="102" t="s">
        <v>1756</v>
      </c>
      <c r="L264" s="39"/>
    </row>
    <row r="265" spans="1:12" x14ac:dyDescent="0.25">
      <c r="A265" s="91" t="s">
        <v>256</v>
      </c>
      <c r="B265" s="92" t="s">
        <v>1393</v>
      </c>
      <c r="C265" s="92" t="s">
        <v>1658</v>
      </c>
      <c r="D265" s="93">
        <v>1.2843</v>
      </c>
      <c r="E265" s="93">
        <v>1.1336999999999999</v>
      </c>
      <c r="F265" s="93">
        <f t="shared" si="8"/>
        <v>1.4560109099999998</v>
      </c>
      <c r="G265" s="94">
        <v>1</v>
      </c>
      <c r="H265" s="93">
        <f t="shared" si="9"/>
        <v>1.456</v>
      </c>
      <c r="I265" s="95">
        <v>4.72</v>
      </c>
      <c r="J265" s="96">
        <v>45566</v>
      </c>
      <c r="K265" s="102" t="s">
        <v>1756</v>
      </c>
      <c r="L265" s="39"/>
    </row>
    <row r="266" spans="1:12" x14ac:dyDescent="0.25">
      <c r="A266" s="91" t="s">
        <v>257</v>
      </c>
      <c r="B266" s="92" t="s">
        <v>1394</v>
      </c>
      <c r="C266" s="92" t="s">
        <v>1658</v>
      </c>
      <c r="D266" s="93">
        <v>0.59750000000000003</v>
      </c>
      <c r="E266" s="93">
        <v>1.1336999999999999</v>
      </c>
      <c r="F266" s="93">
        <f t="shared" si="8"/>
        <v>0.67738575000000001</v>
      </c>
      <c r="G266" s="94">
        <v>1</v>
      </c>
      <c r="H266" s="93">
        <f t="shared" si="9"/>
        <v>0.6774</v>
      </c>
      <c r="I266" s="95">
        <v>2.83</v>
      </c>
      <c r="J266" s="96">
        <v>45566</v>
      </c>
      <c r="K266" s="102" t="s">
        <v>1756</v>
      </c>
      <c r="L266" s="39"/>
    </row>
    <row r="267" spans="1:12" x14ac:dyDescent="0.25">
      <c r="A267" s="91" t="s">
        <v>258</v>
      </c>
      <c r="B267" s="92" t="s">
        <v>1394</v>
      </c>
      <c r="C267" s="92" t="s">
        <v>1658</v>
      </c>
      <c r="D267" s="93">
        <v>0.70320000000000005</v>
      </c>
      <c r="E267" s="93">
        <v>1.1336999999999999</v>
      </c>
      <c r="F267" s="93">
        <f t="shared" si="8"/>
        <v>0.79721783999999996</v>
      </c>
      <c r="G267" s="94">
        <v>1</v>
      </c>
      <c r="H267" s="93">
        <f t="shared" si="9"/>
        <v>0.79720000000000002</v>
      </c>
      <c r="I267" s="95">
        <v>3.59</v>
      </c>
      <c r="J267" s="96">
        <v>45566</v>
      </c>
      <c r="K267" s="102" t="s">
        <v>1756</v>
      </c>
      <c r="L267" s="39"/>
    </row>
    <row r="268" spans="1:12" x14ac:dyDescent="0.25">
      <c r="A268" s="91" t="s">
        <v>259</v>
      </c>
      <c r="B268" s="92" t="s">
        <v>1394</v>
      </c>
      <c r="C268" s="92" t="s">
        <v>1658</v>
      </c>
      <c r="D268" s="93">
        <v>1.0216000000000001</v>
      </c>
      <c r="E268" s="93">
        <v>1.1336999999999999</v>
      </c>
      <c r="F268" s="93">
        <f t="shared" si="8"/>
        <v>1.15818792</v>
      </c>
      <c r="G268" s="94">
        <v>1</v>
      </c>
      <c r="H268" s="93">
        <f t="shared" si="9"/>
        <v>1.1581999999999999</v>
      </c>
      <c r="I268" s="95">
        <v>5.69</v>
      </c>
      <c r="J268" s="96">
        <v>45566</v>
      </c>
      <c r="K268" s="102" t="s">
        <v>1756</v>
      </c>
      <c r="L268" s="39"/>
    </row>
    <row r="269" spans="1:12" x14ac:dyDescent="0.25">
      <c r="A269" s="91" t="s">
        <v>260</v>
      </c>
      <c r="B269" s="92" t="s">
        <v>1394</v>
      </c>
      <c r="C269" s="92" t="s">
        <v>1658</v>
      </c>
      <c r="D269" s="93">
        <v>1.7545999999999999</v>
      </c>
      <c r="E269" s="93">
        <v>1.1336999999999999</v>
      </c>
      <c r="F269" s="93">
        <f t="shared" si="8"/>
        <v>1.9891900199999999</v>
      </c>
      <c r="G269" s="94">
        <v>1</v>
      </c>
      <c r="H269" s="93">
        <f t="shared" si="9"/>
        <v>1.9892000000000001</v>
      </c>
      <c r="I269" s="95">
        <v>9.11</v>
      </c>
      <c r="J269" s="96">
        <v>45566</v>
      </c>
      <c r="K269" s="102" t="s">
        <v>1756</v>
      </c>
      <c r="L269" s="39"/>
    </row>
    <row r="270" spans="1:12" x14ac:dyDescent="0.25">
      <c r="A270" s="91" t="s">
        <v>261</v>
      </c>
      <c r="B270" s="92" t="s">
        <v>1395</v>
      </c>
      <c r="C270" s="92" t="s">
        <v>1658</v>
      </c>
      <c r="D270" s="93">
        <v>0.49480000000000002</v>
      </c>
      <c r="E270" s="93">
        <v>1.1336999999999999</v>
      </c>
      <c r="F270" s="93">
        <f t="shared" si="8"/>
        <v>0.56095476</v>
      </c>
      <c r="G270" s="94">
        <v>1</v>
      </c>
      <c r="H270" s="93">
        <f t="shared" si="9"/>
        <v>0.56100000000000005</v>
      </c>
      <c r="I270" s="95">
        <v>2.87</v>
      </c>
      <c r="J270" s="96">
        <v>45566</v>
      </c>
      <c r="K270" s="102" t="s">
        <v>1756</v>
      </c>
      <c r="L270" s="39"/>
    </row>
    <row r="271" spans="1:12" x14ac:dyDescent="0.25">
      <c r="A271" s="91" t="s">
        <v>262</v>
      </c>
      <c r="B271" s="92" t="s">
        <v>1395</v>
      </c>
      <c r="C271" s="92" t="s">
        <v>1658</v>
      </c>
      <c r="D271" s="93">
        <v>0.69140000000000001</v>
      </c>
      <c r="E271" s="93">
        <v>1.1336999999999999</v>
      </c>
      <c r="F271" s="93">
        <f t="shared" si="8"/>
        <v>0.78384018</v>
      </c>
      <c r="G271" s="94">
        <v>1</v>
      </c>
      <c r="H271" s="93">
        <f t="shared" si="9"/>
        <v>0.78380000000000005</v>
      </c>
      <c r="I271" s="95">
        <v>3.75</v>
      </c>
      <c r="J271" s="96">
        <v>45566</v>
      </c>
      <c r="K271" s="102" t="s">
        <v>1756</v>
      </c>
      <c r="L271" s="39"/>
    </row>
    <row r="272" spans="1:12" x14ac:dyDescent="0.25">
      <c r="A272" s="91" t="s">
        <v>263</v>
      </c>
      <c r="B272" s="92" t="s">
        <v>1395</v>
      </c>
      <c r="C272" s="92" t="s">
        <v>1658</v>
      </c>
      <c r="D272" s="93">
        <v>1.0229999999999999</v>
      </c>
      <c r="E272" s="93">
        <v>1.1336999999999999</v>
      </c>
      <c r="F272" s="93">
        <f t="shared" si="8"/>
        <v>1.1597750999999998</v>
      </c>
      <c r="G272" s="94">
        <v>1</v>
      </c>
      <c r="H272" s="93">
        <f t="shared" si="9"/>
        <v>1.1597999999999999</v>
      </c>
      <c r="I272" s="95">
        <v>5.56</v>
      </c>
      <c r="J272" s="96">
        <v>45566</v>
      </c>
      <c r="K272" s="102" t="s">
        <v>1756</v>
      </c>
      <c r="L272" s="39"/>
    </row>
    <row r="273" spans="1:12" x14ac:dyDescent="0.25">
      <c r="A273" s="91" t="s">
        <v>264</v>
      </c>
      <c r="B273" s="92" t="s">
        <v>1395</v>
      </c>
      <c r="C273" s="92" t="s">
        <v>1658</v>
      </c>
      <c r="D273" s="93">
        <v>1.6416999999999999</v>
      </c>
      <c r="E273" s="93">
        <v>1.1336999999999999</v>
      </c>
      <c r="F273" s="93">
        <f t="shared" si="8"/>
        <v>1.8611952899999997</v>
      </c>
      <c r="G273" s="94">
        <v>1</v>
      </c>
      <c r="H273" s="93">
        <f t="shared" si="9"/>
        <v>1.8612</v>
      </c>
      <c r="I273" s="95">
        <v>8.39</v>
      </c>
      <c r="J273" s="96">
        <v>45566</v>
      </c>
      <c r="K273" s="102" t="s">
        <v>1756</v>
      </c>
      <c r="L273" s="39"/>
    </row>
    <row r="274" spans="1:12" x14ac:dyDescent="0.25">
      <c r="A274" s="91" t="s">
        <v>265</v>
      </c>
      <c r="B274" s="92" t="s">
        <v>1396</v>
      </c>
      <c r="C274" s="92" t="s">
        <v>1658</v>
      </c>
      <c r="D274" s="93">
        <v>0.47989999999999999</v>
      </c>
      <c r="E274" s="93">
        <v>1.1336999999999999</v>
      </c>
      <c r="F274" s="93">
        <f t="shared" si="8"/>
        <v>0.54406262999999999</v>
      </c>
      <c r="G274" s="94">
        <v>1</v>
      </c>
      <c r="H274" s="93">
        <f t="shared" si="9"/>
        <v>0.54410000000000003</v>
      </c>
      <c r="I274" s="95">
        <v>2.54</v>
      </c>
      <c r="J274" s="96">
        <v>45566</v>
      </c>
      <c r="K274" s="102" t="s">
        <v>1756</v>
      </c>
      <c r="L274" s="39"/>
    </row>
    <row r="275" spans="1:12" x14ac:dyDescent="0.25">
      <c r="A275" s="91" t="s">
        <v>266</v>
      </c>
      <c r="B275" s="92" t="s">
        <v>1396</v>
      </c>
      <c r="C275" s="92" t="s">
        <v>1658</v>
      </c>
      <c r="D275" s="93">
        <v>0.62619999999999998</v>
      </c>
      <c r="E275" s="93">
        <v>1.1336999999999999</v>
      </c>
      <c r="F275" s="93">
        <f t="shared" si="8"/>
        <v>0.70992293999999989</v>
      </c>
      <c r="G275" s="94">
        <v>1</v>
      </c>
      <c r="H275" s="93">
        <f t="shared" si="9"/>
        <v>0.70989999999999998</v>
      </c>
      <c r="I275" s="95">
        <v>3.17</v>
      </c>
      <c r="J275" s="96">
        <v>45566</v>
      </c>
      <c r="K275" s="102" t="s">
        <v>1756</v>
      </c>
      <c r="L275" s="39"/>
    </row>
    <row r="276" spans="1:12" x14ac:dyDescent="0.25">
      <c r="A276" s="91" t="s">
        <v>267</v>
      </c>
      <c r="B276" s="92" t="s">
        <v>1396</v>
      </c>
      <c r="C276" s="92" t="s">
        <v>1658</v>
      </c>
      <c r="D276" s="93">
        <v>0.93540000000000001</v>
      </c>
      <c r="E276" s="93">
        <v>1.1336999999999999</v>
      </c>
      <c r="F276" s="93">
        <f t="shared" si="8"/>
        <v>1.0604629800000001</v>
      </c>
      <c r="G276" s="94">
        <v>1</v>
      </c>
      <c r="H276" s="93">
        <f t="shared" si="9"/>
        <v>1.0605</v>
      </c>
      <c r="I276" s="95">
        <v>5.04</v>
      </c>
      <c r="J276" s="96">
        <v>45566</v>
      </c>
      <c r="K276" s="102" t="s">
        <v>1756</v>
      </c>
      <c r="L276" s="39"/>
    </row>
    <row r="277" spans="1:12" x14ac:dyDescent="0.25">
      <c r="A277" s="91" t="s">
        <v>268</v>
      </c>
      <c r="B277" s="92" t="s">
        <v>1396</v>
      </c>
      <c r="C277" s="92" t="s">
        <v>1658</v>
      </c>
      <c r="D277" s="93">
        <v>1.5822000000000001</v>
      </c>
      <c r="E277" s="93">
        <v>1.1336999999999999</v>
      </c>
      <c r="F277" s="93">
        <f t="shared" si="8"/>
        <v>1.7937401399999999</v>
      </c>
      <c r="G277" s="94">
        <v>1</v>
      </c>
      <c r="H277" s="93">
        <f t="shared" si="9"/>
        <v>1.7937000000000001</v>
      </c>
      <c r="I277" s="95">
        <v>8.35</v>
      </c>
      <c r="J277" s="96">
        <v>45566</v>
      </c>
      <c r="K277" s="102" t="s">
        <v>1756</v>
      </c>
      <c r="L277" s="39"/>
    </row>
    <row r="278" spans="1:12" x14ac:dyDescent="0.25">
      <c r="A278" s="91" t="s">
        <v>269</v>
      </c>
      <c r="B278" s="92" t="s">
        <v>1397</v>
      </c>
      <c r="C278" s="92" t="s">
        <v>1658</v>
      </c>
      <c r="D278" s="93">
        <v>0.45660000000000001</v>
      </c>
      <c r="E278" s="93">
        <v>1.1336999999999999</v>
      </c>
      <c r="F278" s="93">
        <f t="shared" si="8"/>
        <v>0.51764741999999997</v>
      </c>
      <c r="G278" s="94">
        <v>1</v>
      </c>
      <c r="H278" s="93">
        <f t="shared" si="9"/>
        <v>0.51759999999999995</v>
      </c>
      <c r="I278" s="95">
        <v>2.1800000000000002</v>
      </c>
      <c r="J278" s="96">
        <v>45566</v>
      </c>
      <c r="K278" s="102" t="s">
        <v>1756</v>
      </c>
      <c r="L278" s="39"/>
    </row>
    <row r="279" spans="1:12" x14ac:dyDescent="0.25">
      <c r="A279" s="91" t="s">
        <v>270</v>
      </c>
      <c r="B279" s="92" t="s">
        <v>1397</v>
      </c>
      <c r="C279" s="92" t="s">
        <v>1658</v>
      </c>
      <c r="D279" s="93">
        <v>0.57689999999999997</v>
      </c>
      <c r="E279" s="93">
        <v>1.1336999999999999</v>
      </c>
      <c r="F279" s="93">
        <f t="shared" si="8"/>
        <v>0.65403152999999992</v>
      </c>
      <c r="G279" s="94">
        <v>1</v>
      </c>
      <c r="H279" s="93">
        <f t="shared" si="9"/>
        <v>0.65400000000000003</v>
      </c>
      <c r="I279" s="95">
        <v>2.82</v>
      </c>
      <c r="J279" s="96">
        <v>45566</v>
      </c>
      <c r="K279" s="102" t="s">
        <v>1756</v>
      </c>
      <c r="L279" s="39"/>
    </row>
    <row r="280" spans="1:12" x14ac:dyDescent="0.25">
      <c r="A280" s="91" t="s">
        <v>271</v>
      </c>
      <c r="B280" s="92" t="s">
        <v>1397</v>
      </c>
      <c r="C280" s="92" t="s">
        <v>1658</v>
      </c>
      <c r="D280" s="93">
        <v>0.76180000000000003</v>
      </c>
      <c r="E280" s="93">
        <v>1.1336999999999999</v>
      </c>
      <c r="F280" s="93">
        <f t="shared" si="8"/>
        <v>0.86365265999999996</v>
      </c>
      <c r="G280" s="94">
        <v>1</v>
      </c>
      <c r="H280" s="93">
        <f t="shared" si="9"/>
        <v>0.86370000000000002</v>
      </c>
      <c r="I280" s="95">
        <v>3.89</v>
      </c>
      <c r="J280" s="96">
        <v>45566</v>
      </c>
      <c r="K280" s="102" t="s">
        <v>1756</v>
      </c>
      <c r="L280" s="39"/>
    </row>
    <row r="281" spans="1:12" x14ac:dyDescent="0.25">
      <c r="A281" s="91" t="s">
        <v>272</v>
      </c>
      <c r="B281" s="92" t="s">
        <v>1397</v>
      </c>
      <c r="C281" s="92" t="s">
        <v>1658</v>
      </c>
      <c r="D281" s="93">
        <v>1.3647</v>
      </c>
      <c r="E281" s="93">
        <v>1.1336999999999999</v>
      </c>
      <c r="F281" s="93">
        <f t="shared" si="8"/>
        <v>1.5471603899999999</v>
      </c>
      <c r="G281" s="94">
        <v>1</v>
      </c>
      <c r="H281" s="93">
        <f t="shared" si="9"/>
        <v>1.5471999999999999</v>
      </c>
      <c r="I281" s="95">
        <v>6.61</v>
      </c>
      <c r="J281" s="96">
        <v>45566</v>
      </c>
      <c r="K281" s="102" t="s">
        <v>1756</v>
      </c>
      <c r="L281" s="39"/>
    </row>
    <row r="282" spans="1:12" x14ac:dyDescent="0.25">
      <c r="A282" s="91" t="s">
        <v>273</v>
      </c>
      <c r="B282" s="92" t="s">
        <v>1398</v>
      </c>
      <c r="C282" s="92" t="s">
        <v>1659</v>
      </c>
      <c r="D282" s="93">
        <v>2.8031999999999999</v>
      </c>
      <c r="E282" s="93">
        <v>1.1336999999999999</v>
      </c>
      <c r="F282" s="93">
        <f t="shared" si="8"/>
        <v>3.1779878399999997</v>
      </c>
      <c r="G282" s="94">
        <v>1</v>
      </c>
      <c r="H282" s="93">
        <f t="shared" si="9"/>
        <v>3.1779999999999999</v>
      </c>
      <c r="I282" s="95">
        <v>3.74</v>
      </c>
      <c r="J282" s="96">
        <v>45566</v>
      </c>
      <c r="K282" s="102" t="s">
        <v>1756</v>
      </c>
      <c r="L282" s="39"/>
    </row>
    <row r="283" spans="1:12" x14ac:dyDescent="0.25">
      <c r="A283" s="91" t="s">
        <v>274</v>
      </c>
      <c r="B283" s="92" t="s">
        <v>1398</v>
      </c>
      <c r="C283" s="92" t="s">
        <v>1659</v>
      </c>
      <c r="D283" s="93">
        <v>3.3298000000000001</v>
      </c>
      <c r="E283" s="93">
        <v>1.1336999999999999</v>
      </c>
      <c r="F283" s="93">
        <f t="shared" si="8"/>
        <v>3.7749942599999997</v>
      </c>
      <c r="G283" s="94">
        <v>1</v>
      </c>
      <c r="H283" s="93">
        <f t="shared" si="9"/>
        <v>3.7749999999999999</v>
      </c>
      <c r="I283" s="95">
        <v>5.34</v>
      </c>
      <c r="J283" s="96">
        <v>45566</v>
      </c>
      <c r="K283" s="102" t="s">
        <v>1756</v>
      </c>
      <c r="L283" s="39"/>
    </row>
    <row r="284" spans="1:12" x14ac:dyDescent="0.25">
      <c r="A284" s="91" t="s">
        <v>275</v>
      </c>
      <c r="B284" s="92" t="s">
        <v>1398</v>
      </c>
      <c r="C284" s="92" t="s">
        <v>1659</v>
      </c>
      <c r="D284" s="93">
        <v>5.1432000000000002</v>
      </c>
      <c r="E284" s="93">
        <v>1.1336999999999999</v>
      </c>
      <c r="F284" s="93">
        <f t="shared" si="8"/>
        <v>5.8308458400000003</v>
      </c>
      <c r="G284" s="94">
        <v>1</v>
      </c>
      <c r="H284" s="93">
        <f t="shared" si="9"/>
        <v>5.8308</v>
      </c>
      <c r="I284" s="95">
        <v>9.31</v>
      </c>
      <c r="J284" s="96">
        <v>45566</v>
      </c>
      <c r="K284" s="102" t="s">
        <v>1756</v>
      </c>
      <c r="L284" s="39"/>
    </row>
    <row r="285" spans="1:12" x14ac:dyDescent="0.25">
      <c r="A285" s="91" t="s">
        <v>276</v>
      </c>
      <c r="B285" s="92" t="s">
        <v>1398</v>
      </c>
      <c r="C285" s="92" t="s">
        <v>1659</v>
      </c>
      <c r="D285" s="93">
        <v>10.8888</v>
      </c>
      <c r="E285" s="93">
        <v>1.1336999999999999</v>
      </c>
      <c r="F285" s="93">
        <f t="shared" si="8"/>
        <v>12.344632559999999</v>
      </c>
      <c r="G285" s="94">
        <v>1</v>
      </c>
      <c r="H285" s="93">
        <f t="shared" si="9"/>
        <v>12.3446</v>
      </c>
      <c r="I285" s="95">
        <v>28.25</v>
      </c>
      <c r="J285" s="96">
        <v>45566</v>
      </c>
      <c r="K285" s="102" t="s">
        <v>1756</v>
      </c>
      <c r="L285" s="39"/>
    </row>
    <row r="286" spans="1:12" x14ac:dyDescent="0.25">
      <c r="A286" s="91" t="s">
        <v>277</v>
      </c>
      <c r="B286" s="92" t="s">
        <v>1399</v>
      </c>
      <c r="C286" s="92" t="s">
        <v>1659</v>
      </c>
      <c r="D286" s="93">
        <v>13.8028</v>
      </c>
      <c r="E286" s="93">
        <v>1.1336999999999999</v>
      </c>
      <c r="F286" s="93">
        <f t="shared" si="8"/>
        <v>15.648234359999998</v>
      </c>
      <c r="G286" s="94">
        <v>1</v>
      </c>
      <c r="H286" s="93">
        <f t="shared" si="9"/>
        <v>15.648199999999999</v>
      </c>
      <c r="I286" s="95">
        <v>11.25</v>
      </c>
      <c r="J286" s="96">
        <v>45566</v>
      </c>
      <c r="K286" s="102" t="s">
        <v>1756</v>
      </c>
      <c r="L286" s="39"/>
    </row>
    <row r="287" spans="1:12" x14ac:dyDescent="0.25">
      <c r="A287" s="91" t="s">
        <v>278</v>
      </c>
      <c r="B287" s="92" t="s">
        <v>1399</v>
      </c>
      <c r="C287" s="92" t="s">
        <v>1659</v>
      </c>
      <c r="D287" s="93">
        <v>14.511799999999999</v>
      </c>
      <c r="E287" s="93">
        <v>1.1336999999999999</v>
      </c>
      <c r="F287" s="93">
        <f t="shared" si="8"/>
        <v>16.452027659999999</v>
      </c>
      <c r="G287" s="94">
        <v>1</v>
      </c>
      <c r="H287" s="93">
        <f t="shared" si="9"/>
        <v>16.452000000000002</v>
      </c>
      <c r="I287" s="95">
        <v>15.58</v>
      </c>
      <c r="J287" s="96">
        <v>45566</v>
      </c>
      <c r="K287" s="102" t="s">
        <v>1756</v>
      </c>
      <c r="L287" s="39"/>
    </row>
    <row r="288" spans="1:12" x14ac:dyDescent="0.25">
      <c r="A288" s="91" t="s">
        <v>279</v>
      </c>
      <c r="B288" s="92" t="s">
        <v>1399</v>
      </c>
      <c r="C288" s="92" t="s">
        <v>1659</v>
      </c>
      <c r="D288" s="93">
        <v>18.095800000000001</v>
      </c>
      <c r="E288" s="93">
        <v>1.1336999999999999</v>
      </c>
      <c r="F288" s="93">
        <f t="shared" si="8"/>
        <v>20.51520846</v>
      </c>
      <c r="G288" s="94">
        <v>1</v>
      </c>
      <c r="H288" s="93">
        <f t="shared" si="9"/>
        <v>20.5152</v>
      </c>
      <c r="I288" s="95">
        <v>26.73</v>
      </c>
      <c r="J288" s="96">
        <v>45566</v>
      </c>
      <c r="K288" s="102" t="s">
        <v>1756</v>
      </c>
      <c r="L288" s="39"/>
    </row>
    <row r="289" spans="1:12" x14ac:dyDescent="0.25">
      <c r="A289" s="91" t="s">
        <v>280</v>
      </c>
      <c r="B289" s="92" t="s">
        <v>1399</v>
      </c>
      <c r="C289" s="92" t="s">
        <v>1659</v>
      </c>
      <c r="D289" s="93">
        <v>23.880400000000002</v>
      </c>
      <c r="E289" s="93">
        <v>1.1336999999999999</v>
      </c>
      <c r="F289" s="93">
        <f t="shared" si="8"/>
        <v>27.073209479999999</v>
      </c>
      <c r="G289" s="94">
        <v>1</v>
      </c>
      <c r="H289" s="93">
        <f t="shared" si="9"/>
        <v>27.0732</v>
      </c>
      <c r="I289" s="95">
        <v>39.74</v>
      </c>
      <c r="J289" s="96">
        <v>45566</v>
      </c>
      <c r="K289" s="102" t="s">
        <v>1756</v>
      </c>
      <c r="L289" s="39"/>
    </row>
    <row r="290" spans="1:12" x14ac:dyDescent="0.25">
      <c r="A290" s="91" t="s">
        <v>281</v>
      </c>
      <c r="B290" s="92" t="s">
        <v>1400</v>
      </c>
      <c r="C290" s="92" t="s">
        <v>1659</v>
      </c>
      <c r="D290" s="93">
        <v>4.2789999999999999</v>
      </c>
      <c r="E290" s="93">
        <v>1.1336999999999999</v>
      </c>
      <c r="F290" s="93">
        <f t="shared" si="8"/>
        <v>4.8511023</v>
      </c>
      <c r="G290" s="94">
        <v>1</v>
      </c>
      <c r="H290" s="93">
        <f t="shared" si="9"/>
        <v>4.8510999999999997</v>
      </c>
      <c r="I290" s="95">
        <v>7.01</v>
      </c>
      <c r="J290" s="96">
        <v>45566</v>
      </c>
      <c r="K290" s="102" t="s">
        <v>1756</v>
      </c>
      <c r="L290" s="39"/>
    </row>
    <row r="291" spans="1:12" x14ac:dyDescent="0.25">
      <c r="A291" s="91" t="s">
        <v>282</v>
      </c>
      <c r="B291" s="92" t="s">
        <v>1400</v>
      </c>
      <c r="C291" s="92" t="s">
        <v>1659</v>
      </c>
      <c r="D291" s="93">
        <v>4.9276999999999997</v>
      </c>
      <c r="E291" s="93">
        <v>1.1336999999999999</v>
      </c>
      <c r="F291" s="93">
        <f t="shared" si="8"/>
        <v>5.586533489999999</v>
      </c>
      <c r="G291" s="94">
        <v>1</v>
      </c>
      <c r="H291" s="93">
        <f t="shared" si="9"/>
        <v>5.5865</v>
      </c>
      <c r="I291" s="95">
        <v>8.5399999999999991</v>
      </c>
      <c r="J291" s="96">
        <v>45566</v>
      </c>
      <c r="K291" s="102" t="s">
        <v>1756</v>
      </c>
      <c r="L291" s="39"/>
    </row>
    <row r="292" spans="1:12" x14ac:dyDescent="0.25">
      <c r="A292" s="91" t="s">
        <v>283</v>
      </c>
      <c r="B292" s="92" t="s">
        <v>1400</v>
      </c>
      <c r="C292" s="92" t="s">
        <v>1659</v>
      </c>
      <c r="D292" s="93">
        <v>6.3070000000000004</v>
      </c>
      <c r="E292" s="93">
        <v>1.1336999999999999</v>
      </c>
      <c r="F292" s="93">
        <f t="shared" si="8"/>
        <v>7.1502458999999998</v>
      </c>
      <c r="G292" s="94">
        <v>1</v>
      </c>
      <c r="H292" s="93">
        <f t="shared" si="9"/>
        <v>7.1501999999999999</v>
      </c>
      <c r="I292" s="95">
        <v>12.25</v>
      </c>
      <c r="J292" s="96">
        <v>45566</v>
      </c>
      <c r="K292" s="102" t="s">
        <v>1756</v>
      </c>
      <c r="L292" s="39"/>
    </row>
    <row r="293" spans="1:12" x14ac:dyDescent="0.25">
      <c r="A293" s="91" t="s">
        <v>284</v>
      </c>
      <c r="B293" s="92" t="s">
        <v>1400</v>
      </c>
      <c r="C293" s="92" t="s">
        <v>1659</v>
      </c>
      <c r="D293" s="93">
        <v>9.3118999999999996</v>
      </c>
      <c r="E293" s="93">
        <v>1.1336999999999999</v>
      </c>
      <c r="F293" s="93">
        <f t="shared" si="8"/>
        <v>10.556901029999999</v>
      </c>
      <c r="G293" s="94">
        <v>1</v>
      </c>
      <c r="H293" s="93">
        <f t="shared" si="9"/>
        <v>10.556900000000001</v>
      </c>
      <c r="I293" s="95">
        <v>19.89</v>
      </c>
      <c r="J293" s="96">
        <v>45566</v>
      </c>
      <c r="K293" s="102" t="s">
        <v>1756</v>
      </c>
      <c r="L293" s="39"/>
    </row>
    <row r="294" spans="1:12" x14ac:dyDescent="0.25">
      <c r="A294" s="91" t="s">
        <v>285</v>
      </c>
      <c r="B294" s="92" t="s">
        <v>1401</v>
      </c>
      <c r="C294" s="92" t="s">
        <v>1659</v>
      </c>
      <c r="D294" s="93">
        <v>3.7044999999999999</v>
      </c>
      <c r="E294" s="93">
        <v>1.1336999999999999</v>
      </c>
      <c r="F294" s="93">
        <f t="shared" si="8"/>
        <v>4.1997916499999999</v>
      </c>
      <c r="G294" s="94">
        <v>1</v>
      </c>
      <c r="H294" s="93">
        <f t="shared" si="9"/>
        <v>4.1997999999999998</v>
      </c>
      <c r="I294" s="95">
        <v>5.19</v>
      </c>
      <c r="J294" s="96">
        <v>45566</v>
      </c>
      <c r="K294" s="102" t="s">
        <v>1756</v>
      </c>
      <c r="L294" s="39"/>
    </row>
    <row r="295" spans="1:12" x14ac:dyDescent="0.25">
      <c r="A295" s="91" t="s">
        <v>286</v>
      </c>
      <c r="B295" s="92" t="s">
        <v>1401</v>
      </c>
      <c r="C295" s="92" t="s">
        <v>1659</v>
      </c>
      <c r="D295" s="93">
        <v>4.1387</v>
      </c>
      <c r="E295" s="93">
        <v>1.1336999999999999</v>
      </c>
      <c r="F295" s="93">
        <f t="shared" si="8"/>
        <v>4.6920441899999998</v>
      </c>
      <c r="G295" s="94">
        <v>1</v>
      </c>
      <c r="H295" s="93">
        <f t="shared" si="9"/>
        <v>4.6920000000000002</v>
      </c>
      <c r="I295" s="95">
        <v>6.13</v>
      </c>
      <c r="J295" s="96">
        <v>45566</v>
      </c>
      <c r="K295" s="102" t="s">
        <v>1756</v>
      </c>
      <c r="L295" s="39"/>
    </row>
    <row r="296" spans="1:12" x14ac:dyDescent="0.25">
      <c r="A296" s="91" t="s">
        <v>287</v>
      </c>
      <c r="B296" s="92" t="s">
        <v>1401</v>
      </c>
      <c r="C296" s="92" t="s">
        <v>1659</v>
      </c>
      <c r="D296" s="93">
        <v>5.19</v>
      </c>
      <c r="E296" s="93">
        <v>1.1336999999999999</v>
      </c>
      <c r="F296" s="93">
        <f t="shared" si="8"/>
        <v>5.8839030000000001</v>
      </c>
      <c r="G296" s="94">
        <v>1</v>
      </c>
      <c r="H296" s="93">
        <f t="shared" si="9"/>
        <v>5.8838999999999997</v>
      </c>
      <c r="I296" s="95">
        <v>9.08</v>
      </c>
      <c r="J296" s="96">
        <v>45566</v>
      </c>
      <c r="K296" s="102" t="s">
        <v>1756</v>
      </c>
      <c r="L296" s="39"/>
    </row>
    <row r="297" spans="1:12" x14ac:dyDescent="0.25">
      <c r="A297" s="91" t="s">
        <v>288</v>
      </c>
      <c r="B297" s="92" t="s">
        <v>1401</v>
      </c>
      <c r="C297" s="92" t="s">
        <v>1659</v>
      </c>
      <c r="D297" s="93">
        <v>7.8785999999999996</v>
      </c>
      <c r="E297" s="93">
        <v>1.1336999999999999</v>
      </c>
      <c r="F297" s="93">
        <f t="shared" si="8"/>
        <v>8.9319688199999998</v>
      </c>
      <c r="G297" s="94">
        <v>1</v>
      </c>
      <c r="H297" s="93">
        <f t="shared" si="9"/>
        <v>8.9320000000000004</v>
      </c>
      <c r="I297" s="95">
        <v>15.52</v>
      </c>
      <c r="J297" s="96">
        <v>45566</v>
      </c>
      <c r="K297" s="102" t="s">
        <v>1756</v>
      </c>
      <c r="L297" s="39"/>
    </row>
    <row r="298" spans="1:12" x14ac:dyDescent="0.25">
      <c r="A298" s="91" t="s">
        <v>289</v>
      </c>
      <c r="B298" s="92" t="s">
        <v>1402</v>
      </c>
      <c r="C298" s="92" t="s">
        <v>1659</v>
      </c>
      <c r="D298" s="93">
        <v>3.7519</v>
      </c>
      <c r="E298" s="93">
        <v>1.1336999999999999</v>
      </c>
      <c r="F298" s="93">
        <f t="shared" si="8"/>
        <v>4.2535290300000002</v>
      </c>
      <c r="G298" s="94">
        <v>1</v>
      </c>
      <c r="H298" s="93">
        <f t="shared" si="9"/>
        <v>4.2534999999999998</v>
      </c>
      <c r="I298" s="95">
        <v>7.01</v>
      </c>
      <c r="J298" s="96">
        <v>45566</v>
      </c>
      <c r="K298" s="102" t="s">
        <v>1756</v>
      </c>
      <c r="L298" s="39"/>
    </row>
    <row r="299" spans="1:12" x14ac:dyDescent="0.25">
      <c r="A299" s="91" t="s">
        <v>290</v>
      </c>
      <c r="B299" s="92" t="s">
        <v>1402</v>
      </c>
      <c r="C299" s="92" t="s">
        <v>1659</v>
      </c>
      <c r="D299" s="93">
        <v>4.3566000000000003</v>
      </c>
      <c r="E299" s="93">
        <v>1.1336999999999999</v>
      </c>
      <c r="F299" s="93">
        <f t="shared" si="8"/>
        <v>4.9390774200000003</v>
      </c>
      <c r="G299" s="94">
        <v>1</v>
      </c>
      <c r="H299" s="93">
        <f t="shared" si="9"/>
        <v>4.9390999999999998</v>
      </c>
      <c r="I299" s="95">
        <v>8.67</v>
      </c>
      <c r="J299" s="96">
        <v>45566</v>
      </c>
      <c r="K299" s="102" t="s">
        <v>1756</v>
      </c>
      <c r="L299" s="39"/>
    </row>
    <row r="300" spans="1:12" x14ac:dyDescent="0.25">
      <c r="A300" s="91" t="s">
        <v>291</v>
      </c>
      <c r="B300" s="92" t="s">
        <v>1402</v>
      </c>
      <c r="C300" s="92" t="s">
        <v>1659</v>
      </c>
      <c r="D300" s="93">
        <v>5.2375999999999996</v>
      </c>
      <c r="E300" s="93">
        <v>1.1336999999999999</v>
      </c>
      <c r="F300" s="93">
        <f t="shared" si="8"/>
        <v>5.9378671199999991</v>
      </c>
      <c r="G300" s="94">
        <v>1</v>
      </c>
      <c r="H300" s="93">
        <f t="shared" si="9"/>
        <v>5.9379</v>
      </c>
      <c r="I300" s="95">
        <v>10.94</v>
      </c>
      <c r="J300" s="96">
        <v>45566</v>
      </c>
      <c r="K300" s="102" t="s">
        <v>1756</v>
      </c>
      <c r="L300" s="39"/>
    </row>
    <row r="301" spans="1:12" x14ac:dyDescent="0.25">
      <c r="A301" s="91" t="s">
        <v>292</v>
      </c>
      <c r="B301" s="92" t="s">
        <v>1402</v>
      </c>
      <c r="C301" s="92" t="s">
        <v>1659</v>
      </c>
      <c r="D301" s="93">
        <v>7.2976000000000001</v>
      </c>
      <c r="E301" s="93">
        <v>1.1336999999999999</v>
      </c>
      <c r="F301" s="93">
        <f t="shared" si="8"/>
        <v>8.2732891199999994</v>
      </c>
      <c r="G301" s="94">
        <v>1</v>
      </c>
      <c r="H301" s="93">
        <f t="shared" si="9"/>
        <v>8.2733000000000008</v>
      </c>
      <c r="I301" s="95">
        <v>15.64</v>
      </c>
      <c r="J301" s="96">
        <v>45566</v>
      </c>
      <c r="K301" s="102" t="s">
        <v>1756</v>
      </c>
      <c r="L301" s="39"/>
    </row>
    <row r="302" spans="1:12" x14ac:dyDescent="0.25">
      <c r="A302" s="91" t="s">
        <v>293</v>
      </c>
      <c r="B302" s="92" t="s">
        <v>1403</v>
      </c>
      <c r="C302" s="92" t="s">
        <v>1659</v>
      </c>
      <c r="D302" s="93">
        <v>3.3140000000000001</v>
      </c>
      <c r="E302" s="93">
        <v>1.1336999999999999</v>
      </c>
      <c r="F302" s="93">
        <f t="shared" si="8"/>
        <v>3.7570817999999999</v>
      </c>
      <c r="G302" s="94">
        <v>1</v>
      </c>
      <c r="H302" s="93">
        <f t="shared" si="9"/>
        <v>3.7570999999999999</v>
      </c>
      <c r="I302" s="95">
        <v>5.44</v>
      </c>
      <c r="J302" s="96">
        <v>45566</v>
      </c>
      <c r="K302" s="102" t="s">
        <v>1756</v>
      </c>
      <c r="L302" s="39"/>
    </row>
    <row r="303" spans="1:12" x14ac:dyDescent="0.25">
      <c r="A303" s="91" t="s">
        <v>294</v>
      </c>
      <c r="B303" s="92" t="s">
        <v>1403</v>
      </c>
      <c r="C303" s="92" t="s">
        <v>1659</v>
      </c>
      <c r="D303" s="93">
        <v>3.6960000000000002</v>
      </c>
      <c r="E303" s="93">
        <v>1.1336999999999999</v>
      </c>
      <c r="F303" s="93">
        <f t="shared" si="8"/>
        <v>4.1901551999999995</v>
      </c>
      <c r="G303" s="94">
        <v>1</v>
      </c>
      <c r="H303" s="93">
        <f t="shared" si="9"/>
        <v>4.1901999999999999</v>
      </c>
      <c r="I303" s="95">
        <v>6.51</v>
      </c>
      <c r="J303" s="96">
        <v>45566</v>
      </c>
      <c r="K303" s="102" t="s">
        <v>1756</v>
      </c>
      <c r="L303" s="39"/>
    </row>
    <row r="304" spans="1:12" x14ac:dyDescent="0.25">
      <c r="A304" s="91" t="s">
        <v>295</v>
      </c>
      <c r="B304" s="92" t="s">
        <v>1403</v>
      </c>
      <c r="C304" s="92" t="s">
        <v>1659</v>
      </c>
      <c r="D304" s="93">
        <v>4.3682999999999996</v>
      </c>
      <c r="E304" s="93">
        <v>1.1336999999999999</v>
      </c>
      <c r="F304" s="93">
        <f t="shared" si="8"/>
        <v>4.9523417099999989</v>
      </c>
      <c r="G304" s="94">
        <v>1</v>
      </c>
      <c r="H304" s="93">
        <f t="shared" si="9"/>
        <v>4.9523000000000001</v>
      </c>
      <c r="I304" s="95">
        <v>8.7200000000000006</v>
      </c>
      <c r="J304" s="96">
        <v>45566</v>
      </c>
      <c r="K304" s="102" t="s">
        <v>1756</v>
      </c>
      <c r="L304" s="39"/>
    </row>
    <row r="305" spans="1:12" x14ac:dyDescent="0.25">
      <c r="A305" s="91" t="s">
        <v>296</v>
      </c>
      <c r="B305" s="92" t="s">
        <v>1403</v>
      </c>
      <c r="C305" s="92" t="s">
        <v>1659</v>
      </c>
      <c r="D305" s="93">
        <v>6.4238999999999997</v>
      </c>
      <c r="E305" s="93">
        <v>1.1336999999999999</v>
      </c>
      <c r="F305" s="93">
        <f t="shared" si="8"/>
        <v>7.2827754299999992</v>
      </c>
      <c r="G305" s="94">
        <v>1</v>
      </c>
      <c r="H305" s="93">
        <f t="shared" si="9"/>
        <v>7.2827999999999999</v>
      </c>
      <c r="I305" s="95">
        <v>13.8</v>
      </c>
      <c r="J305" s="96">
        <v>45566</v>
      </c>
      <c r="K305" s="102" t="s">
        <v>1756</v>
      </c>
      <c r="L305" s="39"/>
    </row>
    <row r="306" spans="1:12" x14ac:dyDescent="0.25">
      <c r="A306" s="91" t="s">
        <v>297</v>
      </c>
      <c r="B306" s="92" t="s">
        <v>1404</v>
      </c>
      <c r="C306" s="92" t="s">
        <v>1659</v>
      </c>
      <c r="D306" s="93">
        <v>2.8363999999999998</v>
      </c>
      <c r="E306" s="93">
        <v>1.1336999999999999</v>
      </c>
      <c r="F306" s="93">
        <f t="shared" si="8"/>
        <v>3.2156266799999997</v>
      </c>
      <c r="G306" s="94">
        <v>1</v>
      </c>
      <c r="H306" s="93">
        <f t="shared" si="9"/>
        <v>3.2155999999999998</v>
      </c>
      <c r="I306" s="95">
        <v>3.78</v>
      </c>
      <c r="J306" s="96">
        <v>45566</v>
      </c>
      <c r="K306" s="102" t="s">
        <v>1756</v>
      </c>
      <c r="L306" s="39"/>
    </row>
    <row r="307" spans="1:12" x14ac:dyDescent="0.25">
      <c r="A307" s="91" t="s">
        <v>298</v>
      </c>
      <c r="B307" s="92" t="s">
        <v>1404</v>
      </c>
      <c r="C307" s="92" t="s">
        <v>1659</v>
      </c>
      <c r="D307" s="93">
        <v>2.9746999999999999</v>
      </c>
      <c r="E307" s="93">
        <v>1.1336999999999999</v>
      </c>
      <c r="F307" s="93">
        <f t="shared" si="8"/>
        <v>3.3724173899999998</v>
      </c>
      <c r="G307" s="94">
        <v>1</v>
      </c>
      <c r="H307" s="93">
        <f t="shared" si="9"/>
        <v>3.3723999999999998</v>
      </c>
      <c r="I307" s="95">
        <v>4.74</v>
      </c>
      <c r="J307" s="96">
        <v>45566</v>
      </c>
      <c r="K307" s="102" t="s">
        <v>1756</v>
      </c>
      <c r="L307" s="39"/>
    </row>
    <row r="308" spans="1:12" x14ac:dyDescent="0.25">
      <c r="A308" s="91" t="s">
        <v>299</v>
      </c>
      <c r="B308" s="92" t="s">
        <v>1404</v>
      </c>
      <c r="C308" s="92" t="s">
        <v>1659</v>
      </c>
      <c r="D308" s="93">
        <v>4.4066000000000001</v>
      </c>
      <c r="E308" s="93">
        <v>1.1336999999999999</v>
      </c>
      <c r="F308" s="93">
        <f t="shared" si="8"/>
        <v>4.9957624200000001</v>
      </c>
      <c r="G308" s="94">
        <v>1</v>
      </c>
      <c r="H308" s="93">
        <f t="shared" si="9"/>
        <v>4.9958</v>
      </c>
      <c r="I308" s="95">
        <v>8.01</v>
      </c>
      <c r="J308" s="96">
        <v>45566</v>
      </c>
      <c r="K308" s="102" t="s">
        <v>1756</v>
      </c>
      <c r="L308" s="39"/>
    </row>
    <row r="309" spans="1:12" x14ac:dyDescent="0.25">
      <c r="A309" s="91" t="s">
        <v>300</v>
      </c>
      <c r="B309" s="92" t="s">
        <v>1404</v>
      </c>
      <c r="C309" s="92" t="s">
        <v>1659</v>
      </c>
      <c r="D309" s="93">
        <v>7.2840999999999996</v>
      </c>
      <c r="E309" s="93">
        <v>1.1336999999999999</v>
      </c>
      <c r="F309" s="93">
        <f t="shared" si="8"/>
        <v>8.2579841699999985</v>
      </c>
      <c r="G309" s="94">
        <v>1</v>
      </c>
      <c r="H309" s="93">
        <f t="shared" si="9"/>
        <v>8.2579999999999991</v>
      </c>
      <c r="I309" s="95">
        <v>15.54</v>
      </c>
      <c r="J309" s="96">
        <v>45566</v>
      </c>
      <c r="K309" s="102" t="s">
        <v>1756</v>
      </c>
      <c r="L309" s="39"/>
    </row>
    <row r="310" spans="1:12" x14ac:dyDescent="0.25">
      <c r="A310" s="91" t="s">
        <v>301</v>
      </c>
      <c r="B310" s="92" t="s">
        <v>1405</v>
      </c>
      <c r="C310" s="92" t="s">
        <v>1659</v>
      </c>
      <c r="D310" s="93">
        <v>2.7951999999999999</v>
      </c>
      <c r="E310" s="93">
        <v>1.1336999999999999</v>
      </c>
      <c r="F310" s="93">
        <f t="shared" si="8"/>
        <v>3.1689182399999996</v>
      </c>
      <c r="G310" s="94">
        <v>1</v>
      </c>
      <c r="H310" s="93">
        <f t="shared" si="9"/>
        <v>3.1688999999999998</v>
      </c>
      <c r="I310" s="95">
        <v>2.0099999999999998</v>
      </c>
      <c r="J310" s="96">
        <v>45566</v>
      </c>
      <c r="K310" s="102" t="s">
        <v>1756</v>
      </c>
      <c r="L310" s="39"/>
    </row>
    <row r="311" spans="1:12" x14ac:dyDescent="0.25">
      <c r="A311" s="91" t="s">
        <v>302</v>
      </c>
      <c r="B311" s="92" t="s">
        <v>1405</v>
      </c>
      <c r="C311" s="92" t="s">
        <v>1659</v>
      </c>
      <c r="D311" s="93">
        <v>2.8475000000000001</v>
      </c>
      <c r="E311" s="93">
        <v>1.1336999999999999</v>
      </c>
      <c r="F311" s="93">
        <f t="shared" si="8"/>
        <v>3.2282107500000001</v>
      </c>
      <c r="G311" s="94">
        <v>1</v>
      </c>
      <c r="H311" s="93">
        <f t="shared" si="9"/>
        <v>3.2282000000000002</v>
      </c>
      <c r="I311" s="95">
        <v>3.15</v>
      </c>
      <c r="J311" s="96">
        <v>45566</v>
      </c>
      <c r="K311" s="102" t="s">
        <v>1756</v>
      </c>
      <c r="L311" s="39"/>
    </row>
    <row r="312" spans="1:12" x14ac:dyDescent="0.25">
      <c r="A312" s="91" t="s">
        <v>303</v>
      </c>
      <c r="B312" s="92" t="s">
        <v>1405</v>
      </c>
      <c r="C312" s="92" t="s">
        <v>1659</v>
      </c>
      <c r="D312" s="93">
        <v>3.6676000000000002</v>
      </c>
      <c r="E312" s="93">
        <v>1.1336999999999999</v>
      </c>
      <c r="F312" s="93">
        <f t="shared" si="8"/>
        <v>4.15795812</v>
      </c>
      <c r="G312" s="94">
        <v>1</v>
      </c>
      <c r="H312" s="93">
        <f t="shared" si="9"/>
        <v>4.1580000000000004</v>
      </c>
      <c r="I312" s="95">
        <v>6.72</v>
      </c>
      <c r="J312" s="96">
        <v>45566</v>
      </c>
      <c r="K312" s="102" t="s">
        <v>1756</v>
      </c>
      <c r="L312" s="39"/>
    </row>
    <row r="313" spans="1:12" x14ac:dyDescent="0.25">
      <c r="A313" s="91" t="s">
        <v>304</v>
      </c>
      <c r="B313" s="92" t="s">
        <v>1405</v>
      </c>
      <c r="C313" s="92" t="s">
        <v>1659</v>
      </c>
      <c r="D313" s="93">
        <v>5.758</v>
      </c>
      <c r="E313" s="93">
        <v>1.1336999999999999</v>
      </c>
      <c r="F313" s="93">
        <f t="shared" si="8"/>
        <v>6.5278445999999999</v>
      </c>
      <c r="G313" s="94">
        <v>1</v>
      </c>
      <c r="H313" s="93">
        <f t="shared" si="9"/>
        <v>6.5278</v>
      </c>
      <c r="I313" s="95">
        <v>12.3</v>
      </c>
      <c r="J313" s="96">
        <v>45566</v>
      </c>
      <c r="K313" s="102" t="s">
        <v>1756</v>
      </c>
      <c r="L313" s="39"/>
    </row>
    <row r="314" spans="1:12" x14ac:dyDescent="0.25">
      <c r="A314" s="91" t="s">
        <v>305</v>
      </c>
      <c r="B314" s="92" t="s">
        <v>1406</v>
      </c>
      <c r="C314" s="92" t="s">
        <v>1659</v>
      </c>
      <c r="D314" s="93">
        <v>2.1936</v>
      </c>
      <c r="E314" s="93">
        <v>1.1336999999999999</v>
      </c>
      <c r="F314" s="93">
        <f t="shared" si="8"/>
        <v>2.4868843199999997</v>
      </c>
      <c r="G314" s="94">
        <v>1</v>
      </c>
      <c r="H314" s="93">
        <f t="shared" si="9"/>
        <v>2.4868999999999999</v>
      </c>
      <c r="I314" s="95">
        <v>3.8</v>
      </c>
      <c r="J314" s="96">
        <v>45566</v>
      </c>
      <c r="K314" s="102" t="s">
        <v>1756</v>
      </c>
      <c r="L314" s="39"/>
    </row>
    <row r="315" spans="1:12" x14ac:dyDescent="0.25">
      <c r="A315" s="91" t="s">
        <v>306</v>
      </c>
      <c r="B315" s="92" t="s">
        <v>1406</v>
      </c>
      <c r="C315" s="92" t="s">
        <v>1659</v>
      </c>
      <c r="D315" s="93">
        <v>2.2765</v>
      </c>
      <c r="E315" s="93">
        <v>1.1336999999999999</v>
      </c>
      <c r="F315" s="93">
        <f t="shared" si="8"/>
        <v>2.5808680499999999</v>
      </c>
      <c r="G315" s="94">
        <v>1</v>
      </c>
      <c r="H315" s="93">
        <f t="shared" si="9"/>
        <v>2.5809000000000002</v>
      </c>
      <c r="I315" s="95">
        <v>4.9800000000000004</v>
      </c>
      <c r="J315" s="96">
        <v>45566</v>
      </c>
      <c r="K315" s="102" t="s">
        <v>1756</v>
      </c>
      <c r="L315" s="39"/>
    </row>
    <row r="316" spans="1:12" x14ac:dyDescent="0.25">
      <c r="A316" s="91" t="s">
        <v>307</v>
      </c>
      <c r="B316" s="92" t="s">
        <v>1406</v>
      </c>
      <c r="C316" s="92" t="s">
        <v>1659</v>
      </c>
      <c r="D316" s="93">
        <v>3.0573000000000001</v>
      </c>
      <c r="E316" s="93">
        <v>1.1336999999999999</v>
      </c>
      <c r="F316" s="93">
        <f t="shared" si="8"/>
        <v>3.4660610099999998</v>
      </c>
      <c r="G316" s="94">
        <v>1</v>
      </c>
      <c r="H316" s="93">
        <f t="shared" si="9"/>
        <v>3.4661</v>
      </c>
      <c r="I316" s="95">
        <v>8.18</v>
      </c>
      <c r="J316" s="96">
        <v>45566</v>
      </c>
      <c r="K316" s="102" t="s">
        <v>1756</v>
      </c>
      <c r="L316" s="39"/>
    </row>
    <row r="317" spans="1:12" x14ac:dyDescent="0.25">
      <c r="A317" s="91" t="s">
        <v>308</v>
      </c>
      <c r="B317" s="92" t="s">
        <v>1406</v>
      </c>
      <c r="C317" s="92" t="s">
        <v>1659</v>
      </c>
      <c r="D317" s="93">
        <v>4.2937000000000003</v>
      </c>
      <c r="E317" s="93">
        <v>1.1336999999999999</v>
      </c>
      <c r="F317" s="93">
        <f t="shared" si="8"/>
        <v>4.86776769</v>
      </c>
      <c r="G317" s="94">
        <v>1</v>
      </c>
      <c r="H317" s="93">
        <f t="shared" si="9"/>
        <v>4.8677999999999999</v>
      </c>
      <c r="I317" s="95">
        <v>13.84</v>
      </c>
      <c r="J317" s="96">
        <v>45566</v>
      </c>
      <c r="K317" s="102" t="s">
        <v>1756</v>
      </c>
      <c r="L317" s="39"/>
    </row>
    <row r="318" spans="1:12" x14ac:dyDescent="0.25">
      <c r="A318" s="91" t="s">
        <v>309</v>
      </c>
      <c r="B318" s="92" t="s">
        <v>1407</v>
      </c>
      <c r="C318" s="92" t="s">
        <v>1659</v>
      </c>
      <c r="D318" s="93">
        <v>1.5647</v>
      </c>
      <c r="E318" s="93">
        <v>1.1336999999999999</v>
      </c>
      <c r="F318" s="93">
        <f t="shared" si="8"/>
        <v>1.7739003899999999</v>
      </c>
      <c r="G318" s="94">
        <v>1</v>
      </c>
      <c r="H318" s="93">
        <f t="shared" si="9"/>
        <v>1.7739</v>
      </c>
      <c r="I318" s="95">
        <v>2.4500000000000002</v>
      </c>
      <c r="J318" s="96">
        <v>45566</v>
      </c>
      <c r="K318" s="102" t="s">
        <v>1756</v>
      </c>
      <c r="L318" s="39"/>
    </row>
    <row r="319" spans="1:12" x14ac:dyDescent="0.25">
      <c r="A319" s="91" t="s">
        <v>310</v>
      </c>
      <c r="B319" s="92" t="s">
        <v>1407</v>
      </c>
      <c r="C319" s="92" t="s">
        <v>1659</v>
      </c>
      <c r="D319" s="93">
        <v>1.7746999999999999</v>
      </c>
      <c r="E319" s="93">
        <v>1.1336999999999999</v>
      </c>
      <c r="F319" s="93">
        <f t="shared" si="8"/>
        <v>2.0119773899999998</v>
      </c>
      <c r="G319" s="94">
        <v>1</v>
      </c>
      <c r="H319" s="93">
        <f t="shared" si="9"/>
        <v>2.012</v>
      </c>
      <c r="I319" s="95">
        <v>3.39</v>
      </c>
      <c r="J319" s="96">
        <v>45566</v>
      </c>
      <c r="K319" s="102" t="s">
        <v>1756</v>
      </c>
      <c r="L319" s="39"/>
    </row>
    <row r="320" spans="1:12" x14ac:dyDescent="0.25">
      <c r="A320" s="91" t="s">
        <v>311</v>
      </c>
      <c r="B320" s="92" t="s">
        <v>1407</v>
      </c>
      <c r="C320" s="92" t="s">
        <v>1659</v>
      </c>
      <c r="D320" s="93">
        <v>2.3035999999999999</v>
      </c>
      <c r="E320" s="93">
        <v>1.1336999999999999</v>
      </c>
      <c r="F320" s="93">
        <f t="shared" si="8"/>
        <v>2.6115913199999996</v>
      </c>
      <c r="G320" s="94">
        <v>1</v>
      </c>
      <c r="H320" s="93">
        <f t="shared" si="9"/>
        <v>2.6116000000000001</v>
      </c>
      <c r="I320" s="95">
        <v>5.74</v>
      </c>
      <c r="J320" s="96">
        <v>45566</v>
      </c>
      <c r="K320" s="102" t="s">
        <v>1756</v>
      </c>
      <c r="L320" s="39"/>
    </row>
    <row r="321" spans="1:12" x14ac:dyDescent="0.25">
      <c r="A321" s="91" t="s">
        <v>312</v>
      </c>
      <c r="B321" s="92" t="s">
        <v>1407</v>
      </c>
      <c r="C321" s="92" t="s">
        <v>1659</v>
      </c>
      <c r="D321" s="93">
        <v>3.6027</v>
      </c>
      <c r="E321" s="93">
        <v>1.1336999999999999</v>
      </c>
      <c r="F321" s="93">
        <f t="shared" si="8"/>
        <v>4.0843809899999997</v>
      </c>
      <c r="G321" s="94">
        <v>1</v>
      </c>
      <c r="H321" s="93">
        <f t="shared" si="9"/>
        <v>4.0843999999999996</v>
      </c>
      <c r="I321" s="95">
        <v>10.68</v>
      </c>
      <c r="J321" s="96">
        <v>45566</v>
      </c>
      <c r="K321" s="102" t="s">
        <v>1756</v>
      </c>
      <c r="L321" s="39"/>
    </row>
    <row r="322" spans="1:12" x14ac:dyDescent="0.25">
      <c r="A322" s="91" t="s">
        <v>313</v>
      </c>
      <c r="B322" s="92" t="s">
        <v>1408</v>
      </c>
      <c r="C322" s="92" t="s">
        <v>1659</v>
      </c>
      <c r="D322" s="93">
        <v>1.9277</v>
      </c>
      <c r="E322" s="93">
        <v>1.1336999999999999</v>
      </c>
      <c r="F322" s="93">
        <f t="shared" si="8"/>
        <v>2.1854334899999999</v>
      </c>
      <c r="G322" s="94">
        <v>1</v>
      </c>
      <c r="H322" s="93">
        <f t="shared" si="9"/>
        <v>2.1854</v>
      </c>
      <c r="I322" s="95">
        <v>2.0299999999999998</v>
      </c>
      <c r="J322" s="96">
        <v>45566</v>
      </c>
      <c r="K322" s="102" t="s">
        <v>1756</v>
      </c>
      <c r="L322" s="39"/>
    </row>
    <row r="323" spans="1:12" x14ac:dyDescent="0.25">
      <c r="A323" s="91" t="s">
        <v>314</v>
      </c>
      <c r="B323" s="92" t="s">
        <v>1408</v>
      </c>
      <c r="C323" s="92" t="s">
        <v>1659</v>
      </c>
      <c r="D323" s="93">
        <v>2.0809000000000002</v>
      </c>
      <c r="E323" s="93">
        <v>1.1336999999999999</v>
      </c>
      <c r="F323" s="93">
        <f t="shared" si="8"/>
        <v>2.35911633</v>
      </c>
      <c r="G323" s="94">
        <v>1</v>
      </c>
      <c r="H323" s="93">
        <f t="shared" si="9"/>
        <v>2.3591000000000002</v>
      </c>
      <c r="I323" s="95">
        <v>2.69</v>
      </c>
      <c r="J323" s="96">
        <v>45566</v>
      </c>
      <c r="K323" s="102" t="s">
        <v>1756</v>
      </c>
      <c r="L323" s="39"/>
    </row>
    <row r="324" spans="1:12" x14ac:dyDescent="0.25">
      <c r="A324" s="91" t="s">
        <v>315</v>
      </c>
      <c r="B324" s="92" t="s">
        <v>1408</v>
      </c>
      <c r="C324" s="92" t="s">
        <v>1659</v>
      </c>
      <c r="D324" s="93">
        <v>2.5907</v>
      </c>
      <c r="E324" s="93">
        <v>1.1336999999999999</v>
      </c>
      <c r="F324" s="93">
        <f t="shared" si="8"/>
        <v>2.9370765899999998</v>
      </c>
      <c r="G324" s="94">
        <v>1</v>
      </c>
      <c r="H324" s="93">
        <f t="shared" si="9"/>
        <v>2.9371</v>
      </c>
      <c r="I324" s="95">
        <v>4.71</v>
      </c>
      <c r="J324" s="96">
        <v>45566</v>
      </c>
      <c r="K324" s="102" t="s">
        <v>1756</v>
      </c>
      <c r="L324" s="39"/>
    </row>
    <row r="325" spans="1:12" x14ac:dyDescent="0.25">
      <c r="A325" s="91" t="s">
        <v>316</v>
      </c>
      <c r="B325" s="92" t="s">
        <v>1408</v>
      </c>
      <c r="C325" s="92" t="s">
        <v>1659</v>
      </c>
      <c r="D325" s="93">
        <v>3.7191999999999998</v>
      </c>
      <c r="E325" s="93">
        <v>1.1336999999999999</v>
      </c>
      <c r="F325" s="93">
        <f t="shared" si="8"/>
        <v>4.2164570399999999</v>
      </c>
      <c r="G325" s="94">
        <v>1</v>
      </c>
      <c r="H325" s="93">
        <f t="shared" si="9"/>
        <v>4.2164999999999999</v>
      </c>
      <c r="I325" s="95">
        <v>7.57</v>
      </c>
      <c r="J325" s="96">
        <v>45566</v>
      </c>
      <c r="K325" s="102" t="s">
        <v>1756</v>
      </c>
      <c r="L325" s="39"/>
    </row>
    <row r="326" spans="1:12" x14ac:dyDescent="0.25">
      <c r="A326" s="91" t="s">
        <v>317</v>
      </c>
      <c r="B326" s="92" t="s">
        <v>1409</v>
      </c>
      <c r="C326" s="92" t="s">
        <v>1659</v>
      </c>
      <c r="D326" s="93">
        <v>1.9715</v>
      </c>
      <c r="E326" s="93">
        <v>1.1336999999999999</v>
      </c>
      <c r="F326" s="93">
        <f t="shared" si="8"/>
        <v>2.2350895500000001</v>
      </c>
      <c r="G326" s="94">
        <v>1</v>
      </c>
      <c r="H326" s="93">
        <f t="shared" si="9"/>
        <v>2.2351000000000001</v>
      </c>
      <c r="I326" s="95">
        <v>1.78</v>
      </c>
      <c r="J326" s="96">
        <v>45566</v>
      </c>
      <c r="K326" s="102" t="s">
        <v>1756</v>
      </c>
      <c r="L326" s="39"/>
    </row>
    <row r="327" spans="1:12" x14ac:dyDescent="0.25">
      <c r="A327" s="91" t="s">
        <v>318</v>
      </c>
      <c r="B327" s="92" t="s">
        <v>1409</v>
      </c>
      <c r="C327" s="92" t="s">
        <v>1659</v>
      </c>
      <c r="D327" s="93">
        <v>2.2151999999999998</v>
      </c>
      <c r="E327" s="93">
        <v>1.1336999999999999</v>
      </c>
      <c r="F327" s="93">
        <f t="shared" ref="F327:F390" si="10">D327*E327</f>
        <v>2.5113722399999996</v>
      </c>
      <c r="G327" s="94">
        <v>1</v>
      </c>
      <c r="H327" s="93">
        <f t="shared" ref="H327:H390" si="11">ROUND(F327*G327,4)</f>
        <v>2.5114000000000001</v>
      </c>
      <c r="I327" s="95">
        <v>2.6</v>
      </c>
      <c r="J327" s="96">
        <v>45566</v>
      </c>
      <c r="K327" s="102" t="s">
        <v>1756</v>
      </c>
      <c r="L327" s="39"/>
    </row>
    <row r="328" spans="1:12" x14ac:dyDescent="0.25">
      <c r="A328" s="91" t="s">
        <v>319</v>
      </c>
      <c r="B328" s="92" t="s">
        <v>1409</v>
      </c>
      <c r="C328" s="92" t="s">
        <v>1659</v>
      </c>
      <c r="D328" s="93">
        <v>2.7616999999999998</v>
      </c>
      <c r="E328" s="93">
        <v>1.1336999999999999</v>
      </c>
      <c r="F328" s="93">
        <f t="shared" si="10"/>
        <v>3.1309392899999997</v>
      </c>
      <c r="G328" s="94">
        <v>1</v>
      </c>
      <c r="H328" s="93">
        <f t="shared" si="11"/>
        <v>3.1309</v>
      </c>
      <c r="I328" s="95">
        <v>5.64</v>
      </c>
      <c r="J328" s="96">
        <v>45566</v>
      </c>
      <c r="K328" s="102" t="s">
        <v>1756</v>
      </c>
      <c r="L328" s="39"/>
    </row>
    <row r="329" spans="1:12" x14ac:dyDescent="0.25">
      <c r="A329" s="91" t="s">
        <v>320</v>
      </c>
      <c r="B329" s="92" t="s">
        <v>1409</v>
      </c>
      <c r="C329" s="92" t="s">
        <v>1659</v>
      </c>
      <c r="D329" s="93">
        <v>4.1387999999999998</v>
      </c>
      <c r="E329" s="93">
        <v>1.1336999999999999</v>
      </c>
      <c r="F329" s="93">
        <f t="shared" si="10"/>
        <v>4.6921575599999992</v>
      </c>
      <c r="G329" s="94">
        <v>1</v>
      </c>
      <c r="H329" s="93">
        <f t="shared" si="11"/>
        <v>4.6921999999999997</v>
      </c>
      <c r="I329" s="95">
        <v>9.01</v>
      </c>
      <c r="J329" s="96">
        <v>45566</v>
      </c>
      <c r="K329" s="102" t="s">
        <v>1756</v>
      </c>
      <c r="L329" s="39"/>
    </row>
    <row r="330" spans="1:12" x14ac:dyDescent="0.25">
      <c r="A330" s="91" t="s">
        <v>321</v>
      </c>
      <c r="B330" s="92" t="s">
        <v>1410</v>
      </c>
      <c r="C330" s="92" t="s">
        <v>1659</v>
      </c>
      <c r="D330" s="93">
        <v>1.6115999999999999</v>
      </c>
      <c r="E330" s="93">
        <v>1.1336999999999999</v>
      </c>
      <c r="F330" s="93">
        <f t="shared" si="10"/>
        <v>1.8270709199999997</v>
      </c>
      <c r="G330" s="94">
        <v>1</v>
      </c>
      <c r="H330" s="93">
        <f t="shared" si="11"/>
        <v>1.8270999999999999</v>
      </c>
      <c r="I330" s="95">
        <v>2.27</v>
      </c>
      <c r="J330" s="96">
        <v>45566</v>
      </c>
      <c r="K330" s="102" t="s">
        <v>1756</v>
      </c>
      <c r="L330" s="39"/>
    </row>
    <row r="331" spans="1:12" x14ac:dyDescent="0.25">
      <c r="A331" s="91" t="s">
        <v>322</v>
      </c>
      <c r="B331" s="92" t="s">
        <v>1410</v>
      </c>
      <c r="C331" s="92" t="s">
        <v>1659</v>
      </c>
      <c r="D331" s="93">
        <v>1.9298</v>
      </c>
      <c r="E331" s="93">
        <v>1.1336999999999999</v>
      </c>
      <c r="F331" s="93">
        <f t="shared" si="10"/>
        <v>2.1878142599999997</v>
      </c>
      <c r="G331" s="94">
        <v>1</v>
      </c>
      <c r="H331" s="93">
        <f t="shared" si="11"/>
        <v>2.1878000000000002</v>
      </c>
      <c r="I331" s="95">
        <v>3.09</v>
      </c>
      <c r="J331" s="96">
        <v>45566</v>
      </c>
      <c r="K331" s="102" t="s">
        <v>1756</v>
      </c>
      <c r="L331" s="39"/>
    </row>
    <row r="332" spans="1:12" x14ac:dyDescent="0.25">
      <c r="A332" s="91" t="s">
        <v>323</v>
      </c>
      <c r="B332" s="92" t="s">
        <v>1410</v>
      </c>
      <c r="C332" s="92" t="s">
        <v>1659</v>
      </c>
      <c r="D332" s="93">
        <v>2.8662000000000001</v>
      </c>
      <c r="E332" s="93">
        <v>1.1336999999999999</v>
      </c>
      <c r="F332" s="93">
        <f t="shared" si="10"/>
        <v>3.2494109399999997</v>
      </c>
      <c r="G332" s="94">
        <v>1</v>
      </c>
      <c r="H332" s="93">
        <f t="shared" si="11"/>
        <v>3.2494000000000001</v>
      </c>
      <c r="I332" s="95">
        <v>5.63</v>
      </c>
      <c r="J332" s="96">
        <v>45566</v>
      </c>
      <c r="K332" s="102" t="s">
        <v>1756</v>
      </c>
      <c r="L332" s="39"/>
    </row>
    <row r="333" spans="1:12" x14ac:dyDescent="0.25">
      <c r="A333" s="91" t="s">
        <v>324</v>
      </c>
      <c r="B333" s="92" t="s">
        <v>1410</v>
      </c>
      <c r="C333" s="92" t="s">
        <v>1659</v>
      </c>
      <c r="D333" s="93">
        <v>4.8079000000000001</v>
      </c>
      <c r="E333" s="93">
        <v>1.1336999999999999</v>
      </c>
      <c r="F333" s="93">
        <f t="shared" si="10"/>
        <v>5.4507162299999994</v>
      </c>
      <c r="G333" s="94">
        <v>1</v>
      </c>
      <c r="H333" s="93">
        <f t="shared" si="11"/>
        <v>5.4507000000000003</v>
      </c>
      <c r="I333" s="95">
        <v>11.53</v>
      </c>
      <c r="J333" s="96">
        <v>45566</v>
      </c>
      <c r="K333" s="102" t="s">
        <v>1756</v>
      </c>
      <c r="L333" s="39"/>
    </row>
    <row r="334" spans="1:12" x14ac:dyDescent="0.25">
      <c r="A334" s="91" t="s">
        <v>325</v>
      </c>
      <c r="B334" s="92" t="s">
        <v>1411</v>
      </c>
      <c r="C334" s="92" t="s">
        <v>1659</v>
      </c>
      <c r="D334" s="93">
        <v>1.1531</v>
      </c>
      <c r="E334" s="93">
        <v>1.1336999999999999</v>
      </c>
      <c r="F334" s="93">
        <f t="shared" si="10"/>
        <v>1.30726947</v>
      </c>
      <c r="G334" s="94">
        <v>1</v>
      </c>
      <c r="H334" s="93">
        <f t="shared" si="11"/>
        <v>1.3072999999999999</v>
      </c>
      <c r="I334" s="95">
        <v>2.5499999999999998</v>
      </c>
      <c r="J334" s="96">
        <v>45566</v>
      </c>
      <c r="K334" s="102" t="s">
        <v>1756</v>
      </c>
      <c r="L334" s="39"/>
    </row>
    <row r="335" spans="1:12" x14ac:dyDescent="0.25">
      <c r="A335" s="91" t="s">
        <v>326</v>
      </c>
      <c r="B335" s="92" t="s">
        <v>1411</v>
      </c>
      <c r="C335" s="92" t="s">
        <v>1659</v>
      </c>
      <c r="D335" s="93">
        <v>1.6552</v>
      </c>
      <c r="E335" s="93">
        <v>1.1336999999999999</v>
      </c>
      <c r="F335" s="93">
        <f t="shared" si="10"/>
        <v>1.8765002399999999</v>
      </c>
      <c r="G335" s="94">
        <v>1</v>
      </c>
      <c r="H335" s="93">
        <f t="shared" si="11"/>
        <v>1.8765000000000001</v>
      </c>
      <c r="I335" s="95">
        <v>4.17</v>
      </c>
      <c r="J335" s="96">
        <v>45566</v>
      </c>
      <c r="K335" s="102" t="s">
        <v>1756</v>
      </c>
      <c r="L335" s="39"/>
    </row>
    <row r="336" spans="1:12" x14ac:dyDescent="0.25">
      <c r="A336" s="91" t="s">
        <v>327</v>
      </c>
      <c r="B336" s="92" t="s">
        <v>1411</v>
      </c>
      <c r="C336" s="92" t="s">
        <v>1659</v>
      </c>
      <c r="D336" s="93">
        <v>2.2797999999999998</v>
      </c>
      <c r="E336" s="93">
        <v>1.1336999999999999</v>
      </c>
      <c r="F336" s="93">
        <f t="shared" si="10"/>
        <v>2.5846092599999997</v>
      </c>
      <c r="G336" s="94">
        <v>1</v>
      </c>
      <c r="H336" s="93">
        <f t="shared" si="11"/>
        <v>2.5846</v>
      </c>
      <c r="I336" s="95">
        <v>5.79</v>
      </c>
      <c r="J336" s="96">
        <v>45566</v>
      </c>
      <c r="K336" s="102" t="s">
        <v>1756</v>
      </c>
      <c r="L336" s="39"/>
    </row>
    <row r="337" spans="1:12" x14ac:dyDescent="0.25">
      <c r="A337" s="91" t="s">
        <v>328</v>
      </c>
      <c r="B337" s="92" t="s">
        <v>1411</v>
      </c>
      <c r="C337" s="92" t="s">
        <v>1659</v>
      </c>
      <c r="D337" s="93">
        <v>3.1762000000000001</v>
      </c>
      <c r="E337" s="93">
        <v>1.1336999999999999</v>
      </c>
      <c r="F337" s="93">
        <f t="shared" si="10"/>
        <v>3.60085794</v>
      </c>
      <c r="G337" s="94">
        <v>1</v>
      </c>
      <c r="H337" s="93">
        <f t="shared" si="11"/>
        <v>3.6009000000000002</v>
      </c>
      <c r="I337" s="95">
        <v>9.18</v>
      </c>
      <c r="J337" s="96">
        <v>45566</v>
      </c>
      <c r="K337" s="102" t="s">
        <v>1756</v>
      </c>
      <c r="L337" s="39"/>
    </row>
    <row r="338" spans="1:12" x14ac:dyDescent="0.25">
      <c r="A338" s="91" t="s">
        <v>329</v>
      </c>
      <c r="B338" s="92" t="s">
        <v>1412</v>
      </c>
      <c r="C338" s="92" t="s">
        <v>1659</v>
      </c>
      <c r="D338" s="93">
        <v>4.7066999999999997</v>
      </c>
      <c r="E338" s="93">
        <v>1.1336999999999999</v>
      </c>
      <c r="F338" s="93">
        <f t="shared" si="10"/>
        <v>5.3359857899999996</v>
      </c>
      <c r="G338" s="94">
        <v>1</v>
      </c>
      <c r="H338" s="93">
        <f t="shared" si="11"/>
        <v>5.3360000000000003</v>
      </c>
      <c r="I338" s="95">
        <v>1.96</v>
      </c>
      <c r="J338" s="96">
        <v>45566</v>
      </c>
      <c r="K338" s="102" t="s">
        <v>1756</v>
      </c>
      <c r="L338" s="39"/>
    </row>
    <row r="339" spans="1:12" x14ac:dyDescent="0.25">
      <c r="A339" s="91" t="s">
        <v>330</v>
      </c>
      <c r="B339" s="92" t="s">
        <v>1412</v>
      </c>
      <c r="C339" s="92" t="s">
        <v>1659</v>
      </c>
      <c r="D339" s="93">
        <v>5.1483999999999996</v>
      </c>
      <c r="E339" s="93">
        <v>1.1336999999999999</v>
      </c>
      <c r="F339" s="93">
        <f t="shared" si="10"/>
        <v>5.8367410799999995</v>
      </c>
      <c r="G339" s="94">
        <v>1</v>
      </c>
      <c r="H339" s="93">
        <f t="shared" si="11"/>
        <v>5.8367000000000004</v>
      </c>
      <c r="I339" s="95">
        <v>4.38</v>
      </c>
      <c r="J339" s="96">
        <v>45566</v>
      </c>
      <c r="K339" s="102" t="s">
        <v>1756</v>
      </c>
      <c r="L339" s="39"/>
    </row>
    <row r="340" spans="1:12" x14ac:dyDescent="0.25">
      <c r="A340" s="91" t="s">
        <v>331</v>
      </c>
      <c r="B340" s="92" t="s">
        <v>1412</v>
      </c>
      <c r="C340" s="92" t="s">
        <v>1659</v>
      </c>
      <c r="D340" s="93">
        <v>5.8006000000000002</v>
      </c>
      <c r="E340" s="93">
        <v>1.1336999999999999</v>
      </c>
      <c r="F340" s="93">
        <f t="shared" si="10"/>
        <v>6.5761402200000001</v>
      </c>
      <c r="G340" s="94">
        <v>1</v>
      </c>
      <c r="H340" s="93">
        <f t="shared" si="11"/>
        <v>6.5761000000000003</v>
      </c>
      <c r="I340" s="95">
        <v>6.32</v>
      </c>
      <c r="J340" s="96">
        <v>45566</v>
      </c>
      <c r="K340" s="102" t="s">
        <v>1756</v>
      </c>
      <c r="L340" s="39"/>
    </row>
    <row r="341" spans="1:12" x14ac:dyDescent="0.25">
      <c r="A341" s="91" t="s">
        <v>332</v>
      </c>
      <c r="B341" s="92" t="s">
        <v>1412</v>
      </c>
      <c r="C341" s="92" t="s">
        <v>1659</v>
      </c>
      <c r="D341" s="93">
        <v>7.5701000000000001</v>
      </c>
      <c r="E341" s="93">
        <v>1.1336999999999999</v>
      </c>
      <c r="F341" s="93">
        <f t="shared" si="10"/>
        <v>8.5822223700000002</v>
      </c>
      <c r="G341" s="94">
        <v>1</v>
      </c>
      <c r="H341" s="93">
        <f t="shared" si="11"/>
        <v>8.5822000000000003</v>
      </c>
      <c r="I341" s="95">
        <v>8.9700000000000006</v>
      </c>
      <c r="J341" s="96">
        <v>45566</v>
      </c>
      <c r="K341" s="102" t="s">
        <v>1756</v>
      </c>
      <c r="L341" s="39"/>
    </row>
    <row r="342" spans="1:12" x14ac:dyDescent="0.25">
      <c r="A342" s="91" t="s">
        <v>333</v>
      </c>
      <c r="B342" s="92" t="s">
        <v>1413</v>
      </c>
      <c r="C342" s="92" t="s">
        <v>1659</v>
      </c>
      <c r="D342" s="93">
        <v>3.2967</v>
      </c>
      <c r="E342" s="93">
        <v>1.1336999999999999</v>
      </c>
      <c r="F342" s="93">
        <f t="shared" si="10"/>
        <v>3.7374687899999999</v>
      </c>
      <c r="G342" s="94">
        <v>1</v>
      </c>
      <c r="H342" s="93">
        <f t="shared" si="11"/>
        <v>3.7374999999999998</v>
      </c>
      <c r="I342" s="95">
        <v>2.98</v>
      </c>
      <c r="J342" s="96">
        <v>45566</v>
      </c>
      <c r="K342" s="102" t="s">
        <v>1756</v>
      </c>
      <c r="L342" s="39"/>
    </row>
    <row r="343" spans="1:12" x14ac:dyDescent="0.25">
      <c r="A343" s="91" t="s">
        <v>334</v>
      </c>
      <c r="B343" s="92" t="s">
        <v>1413</v>
      </c>
      <c r="C343" s="92" t="s">
        <v>1659</v>
      </c>
      <c r="D343" s="93">
        <v>3.7258</v>
      </c>
      <c r="E343" s="93">
        <v>1.1336999999999999</v>
      </c>
      <c r="F343" s="93">
        <f t="shared" si="10"/>
        <v>4.2239394599999995</v>
      </c>
      <c r="G343" s="94">
        <v>1</v>
      </c>
      <c r="H343" s="93">
        <f t="shared" si="11"/>
        <v>4.2239000000000004</v>
      </c>
      <c r="I343" s="95">
        <v>4.3099999999999996</v>
      </c>
      <c r="J343" s="96">
        <v>45566</v>
      </c>
      <c r="K343" s="102" t="s">
        <v>1756</v>
      </c>
      <c r="L343" s="39"/>
    </row>
    <row r="344" spans="1:12" x14ac:dyDescent="0.25">
      <c r="A344" s="91" t="s">
        <v>335</v>
      </c>
      <c r="B344" s="92" t="s">
        <v>1413</v>
      </c>
      <c r="C344" s="92" t="s">
        <v>1659</v>
      </c>
      <c r="D344" s="93">
        <v>4.5263999999999998</v>
      </c>
      <c r="E344" s="93">
        <v>1.1336999999999999</v>
      </c>
      <c r="F344" s="93">
        <f t="shared" si="10"/>
        <v>5.1315796799999998</v>
      </c>
      <c r="G344" s="94">
        <v>1</v>
      </c>
      <c r="H344" s="93">
        <f t="shared" si="11"/>
        <v>5.1315999999999997</v>
      </c>
      <c r="I344" s="95">
        <v>7.12</v>
      </c>
      <c r="J344" s="96">
        <v>45566</v>
      </c>
      <c r="K344" s="102" t="s">
        <v>1756</v>
      </c>
      <c r="L344" s="39"/>
    </row>
    <row r="345" spans="1:12" x14ac:dyDescent="0.25">
      <c r="A345" s="91" t="s">
        <v>336</v>
      </c>
      <c r="B345" s="92" t="s">
        <v>1413</v>
      </c>
      <c r="C345" s="92" t="s">
        <v>1659</v>
      </c>
      <c r="D345" s="93">
        <v>6.4852999999999996</v>
      </c>
      <c r="E345" s="93">
        <v>1.1336999999999999</v>
      </c>
      <c r="F345" s="93">
        <f t="shared" si="10"/>
        <v>7.3523846099999988</v>
      </c>
      <c r="G345" s="94">
        <v>1</v>
      </c>
      <c r="H345" s="93">
        <f t="shared" si="11"/>
        <v>7.3524000000000003</v>
      </c>
      <c r="I345" s="95">
        <v>12.62</v>
      </c>
      <c r="J345" s="96">
        <v>45566</v>
      </c>
      <c r="K345" s="102" t="s">
        <v>1756</v>
      </c>
      <c r="L345" s="39"/>
    </row>
    <row r="346" spans="1:12" x14ac:dyDescent="0.25">
      <c r="A346" s="91" t="s">
        <v>337</v>
      </c>
      <c r="B346" s="92" t="s">
        <v>1414</v>
      </c>
      <c r="C346" s="92" t="s">
        <v>1659</v>
      </c>
      <c r="D346" s="93">
        <v>1.1552</v>
      </c>
      <c r="E346" s="93">
        <v>1.1336999999999999</v>
      </c>
      <c r="F346" s="93">
        <f t="shared" si="10"/>
        <v>1.3096502399999999</v>
      </c>
      <c r="G346" s="94">
        <v>1</v>
      </c>
      <c r="H346" s="93">
        <f t="shared" si="11"/>
        <v>1.3097000000000001</v>
      </c>
      <c r="I346" s="95">
        <v>2.73</v>
      </c>
      <c r="J346" s="96">
        <v>45566</v>
      </c>
      <c r="K346" s="102" t="s">
        <v>1756</v>
      </c>
      <c r="L346" s="39"/>
    </row>
    <row r="347" spans="1:12" x14ac:dyDescent="0.25">
      <c r="A347" s="91" t="s">
        <v>338</v>
      </c>
      <c r="B347" s="92" t="s">
        <v>1414</v>
      </c>
      <c r="C347" s="92" t="s">
        <v>1659</v>
      </c>
      <c r="D347" s="93">
        <v>1.4189000000000001</v>
      </c>
      <c r="E347" s="93">
        <v>1.1336999999999999</v>
      </c>
      <c r="F347" s="93">
        <f t="shared" si="10"/>
        <v>1.6086069299999999</v>
      </c>
      <c r="G347" s="94">
        <v>1</v>
      </c>
      <c r="H347" s="93">
        <f t="shared" si="11"/>
        <v>1.6086</v>
      </c>
      <c r="I347" s="95">
        <v>4.5</v>
      </c>
      <c r="J347" s="96">
        <v>45566</v>
      </c>
      <c r="K347" s="102" t="s">
        <v>1756</v>
      </c>
      <c r="L347" s="39"/>
    </row>
    <row r="348" spans="1:12" x14ac:dyDescent="0.25">
      <c r="A348" s="91" t="s">
        <v>339</v>
      </c>
      <c r="B348" s="92" t="s">
        <v>1414</v>
      </c>
      <c r="C348" s="92" t="s">
        <v>1659</v>
      </c>
      <c r="D348" s="93">
        <v>1.974</v>
      </c>
      <c r="E348" s="93">
        <v>1.1336999999999999</v>
      </c>
      <c r="F348" s="93">
        <f t="shared" si="10"/>
        <v>2.2379237999999999</v>
      </c>
      <c r="G348" s="94">
        <v>1</v>
      </c>
      <c r="H348" s="93">
        <f t="shared" si="11"/>
        <v>2.2378999999999998</v>
      </c>
      <c r="I348" s="95">
        <v>7.84</v>
      </c>
      <c r="J348" s="96">
        <v>45566</v>
      </c>
      <c r="K348" s="102" t="s">
        <v>1756</v>
      </c>
      <c r="L348" s="39"/>
    </row>
    <row r="349" spans="1:12" x14ac:dyDescent="0.25">
      <c r="A349" s="91" t="s">
        <v>340</v>
      </c>
      <c r="B349" s="92" t="s">
        <v>1414</v>
      </c>
      <c r="C349" s="92" t="s">
        <v>1659</v>
      </c>
      <c r="D349" s="93">
        <v>3.4443999999999999</v>
      </c>
      <c r="E349" s="93">
        <v>1.1336999999999999</v>
      </c>
      <c r="F349" s="93">
        <f t="shared" si="10"/>
        <v>3.9049162799999997</v>
      </c>
      <c r="G349" s="94">
        <v>1</v>
      </c>
      <c r="H349" s="93">
        <f t="shared" si="11"/>
        <v>3.9049</v>
      </c>
      <c r="I349" s="95">
        <v>12.43</v>
      </c>
      <c r="J349" s="96">
        <v>45566</v>
      </c>
      <c r="K349" s="102" t="s">
        <v>1756</v>
      </c>
      <c r="L349" s="39"/>
    </row>
    <row r="350" spans="1:12" x14ac:dyDescent="0.25">
      <c r="A350" s="91" t="s">
        <v>341</v>
      </c>
      <c r="B350" s="92" t="s">
        <v>1415</v>
      </c>
      <c r="C350" s="92" t="s">
        <v>1659</v>
      </c>
      <c r="D350" s="93">
        <v>1.5091000000000001</v>
      </c>
      <c r="E350" s="93">
        <v>1.1336999999999999</v>
      </c>
      <c r="F350" s="93">
        <f t="shared" si="10"/>
        <v>1.7108666699999999</v>
      </c>
      <c r="G350" s="94">
        <v>1</v>
      </c>
      <c r="H350" s="93">
        <f t="shared" si="11"/>
        <v>1.7109000000000001</v>
      </c>
      <c r="I350" s="95">
        <v>2.65</v>
      </c>
      <c r="J350" s="96">
        <v>45566</v>
      </c>
      <c r="K350" s="102" t="s">
        <v>1756</v>
      </c>
      <c r="L350" s="39"/>
    </row>
    <row r="351" spans="1:12" x14ac:dyDescent="0.25">
      <c r="A351" s="91" t="s">
        <v>342</v>
      </c>
      <c r="B351" s="92" t="s">
        <v>1415</v>
      </c>
      <c r="C351" s="92" t="s">
        <v>1659</v>
      </c>
      <c r="D351" s="93">
        <v>2.0813999999999999</v>
      </c>
      <c r="E351" s="93">
        <v>1.1336999999999999</v>
      </c>
      <c r="F351" s="93">
        <f t="shared" si="10"/>
        <v>2.3596831799999998</v>
      </c>
      <c r="G351" s="94">
        <v>1</v>
      </c>
      <c r="H351" s="93">
        <f t="shared" si="11"/>
        <v>2.3597000000000001</v>
      </c>
      <c r="I351" s="95">
        <v>4.97</v>
      </c>
      <c r="J351" s="96">
        <v>45566</v>
      </c>
      <c r="K351" s="102" t="s">
        <v>1756</v>
      </c>
      <c r="L351" s="39"/>
    </row>
    <row r="352" spans="1:12" x14ac:dyDescent="0.25">
      <c r="A352" s="91" t="s">
        <v>343</v>
      </c>
      <c r="B352" s="92" t="s">
        <v>1415</v>
      </c>
      <c r="C352" s="92" t="s">
        <v>1659</v>
      </c>
      <c r="D352" s="93">
        <v>3.1547000000000001</v>
      </c>
      <c r="E352" s="93">
        <v>1.1336999999999999</v>
      </c>
      <c r="F352" s="93">
        <f t="shared" si="10"/>
        <v>3.5764833899999999</v>
      </c>
      <c r="G352" s="94">
        <v>1</v>
      </c>
      <c r="H352" s="93">
        <f t="shared" si="11"/>
        <v>3.5764999999999998</v>
      </c>
      <c r="I352" s="95">
        <v>9.44</v>
      </c>
      <c r="J352" s="96">
        <v>45566</v>
      </c>
      <c r="K352" s="102" t="s">
        <v>1756</v>
      </c>
      <c r="L352" s="39"/>
    </row>
    <row r="353" spans="1:12" x14ac:dyDescent="0.25">
      <c r="A353" s="91" t="s">
        <v>344</v>
      </c>
      <c r="B353" s="92" t="s">
        <v>1415</v>
      </c>
      <c r="C353" s="92" t="s">
        <v>1659</v>
      </c>
      <c r="D353" s="93">
        <v>4.8585000000000003</v>
      </c>
      <c r="E353" s="93">
        <v>1.1336999999999999</v>
      </c>
      <c r="F353" s="93">
        <f t="shared" si="10"/>
        <v>5.5080814499999997</v>
      </c>
      <c r="G353" s="94">
        <v>1</v>
      </c>
      <c r="H353" s="93">
        <f t="shared" si="11"/>
        <v>5.5080999999999998</v>
      </c>
      <c r="I353" s="95">
        <v>14.68</v>
      </c>
      <c r="J353" s="96">
        <v>45566</v>
      </c>
      <c r="K353" s="102" t="s">
        <v>1756</v>
      </c>
      <c r="L353" s="39"/>
    </row>
    <row r="354" spans="1:12" x14ac:dyDescent="0.25">
      <c r="A354" s="91" t="s">
        <v>345</v>
      </c>
      <c r="B354" s="92" t="s">
        <v>2265</v>
      </c>
      <c r="C354" s="92" t="s">
        <v>1659</v>
      </c>
      <c r="D354" s="93">
        <v>1.7835000000000001</v>
      </c>
      <c r="E354" s="93">
        <v>1.1336999999999999</v>
      </c>
      <c r="F354" s="93">
        <f t="shared" si="10"/>
        <v>2.0219539499999999</v>
      </c>
      <c r="G354" s="94">
        <v>1</v>
      </c>
      <c r="H354" s="93">
        <f t="shared" si="11"/>
        <v>2.0219999999999998</v>
      </c>
      <c r="I354" s="95">
        <v>2.2799999999999998</v>
      </c>
      <c r="J354" s="96">
        <v>45566</v>
      </c>
      <c r="K354" s="102" t="s">
        <v>1756</v>
      </c>
      <c r="L354" s="39"/>
    </row>
    <row r="355" spans="1:12" x14ac:dyDescent="0.25">
      <c r="A355" s="91" t="s">
        <v>346</v>
      </c>
      <c r="B355" s="92" t="s">
        <v>2265</v>
      </c>
      <c r="C355" s="92" t="s">
        <v>1659</v>
      </c>
      <c r="D355" s="93">
        <v>1.9683999999999999</v>
      </c>
      <c r="E355" s="93">
        <v>1.1336999999999999</v>
      </c>
      <c r="F355" s="93">
        <f t="shared" si="10"/>
        <v>2.2315750799999998</v>
      </c>
      <c r="G355" s="94">
        <v>1</v>
      </c>
      <c r="H355" s="93">
        <f t="shared" si="11"/>
        <v>2.2315999999999998</v>
      </c>
      <c r="I355" s="95">
        <v>4.13</v>
      </c>
      <c r="J355" s="96">
        <v>45566</v>
      </c>
      <c r="K355" s="102" t="s">
        <v>1756</v>
      </c>
      <c r="L355" s="39"/>
    </row>
    <row r="356" spans="1:12" x14ac:dyDescent="0.25">
      <c r="A356" s="91" t="s">
        <v>347</v>
      </c>
      <c r="B356" s="92" t="s">
        <v>2265</v>
      </c>
      <c r="C356" s="92" t="s">
        <v>1659</v>
      </c>
      <c r="D356" s="93">
        <v>2.3656999999999999</v>
      </c>
      <c r="E356" s="93">
        <v>1.1336999999999999</v>
      </c>
      <c r="F356" s="93">
        <f t="shared" si="10"/>
        <v>2.6819940899999999</v>
      </c>
      <c r="G356" s="94">
        <v>1</v>
      </c>
      <c r="H356" s="93">
        <f t="shared" si="11"/>
        <v>2.6819999999999999</v>
      </c>
      <c r="I356" s="95">
        <v>6.9</v>
      </c>
      <c r="J356" s="96">
        <v>45566</v>
      </c>
      <c r="K356" s="102" t="s">
        <v>1756</v>
      </c>
      <c r="L356" s="39"/>
    </row>
    <row r="357" spans="1:12" x14ac:dyDescent="0.25">
      <c r="A357" s="91" t="s">
        <v>348</v>
      </c>
      <c r="B357" s="92" t="s">
        <v>2265</v>
      </c>
      <c r="C357" s="92" t="s">
        <v>1659</v>
      </c>
      <c r="D357" s="93">
        <v>4.1559999999999997</v>
      </c>
      <c r="E357" s="93">
        <v>1.1336999999999999</v>
      </c>
      <c r="F357" s="93">
        <f t="shared" si="10"/>
        <v>4.7116571999999994</v>
      </c>
      <c r="G357" s="94">
        <v>1</v>
      </c>
      <c r="H357" s="93">
        <f t="shared" si="11"/>
        <v>4.7117000000000004</v>
      </c>
      <c r="I357" s="95">
        <v>13.02</v>
      </c>
      <c r="J357" s="96">
        <v>45566</v>
      </c>
      <c r="K357" s="102" t="s">
        <v>1756</v>
      </c>
      <c r="L357" s="39"/>
    </row>
    <row r="358" spans="1:12" x14ac:dyDescent="0.25">
      <c r="A358" s="91" t="s">
        <v>349</v>
      </c>
      <c r="B358" s="92" t="s">
        <v>1416</v>
      </c>
      <c r="C358" s="92" t="s">
        <v>1659</v>
      </c>
      <c r="D358" s="93">
        <v>3.8125</v>
      </c>
      <c r="E358" s="93">
        <v>1.1336999999999999</v>
      </c>
      <c r="F358" s="93">
        <f t="shared" si="10"/>
        <v>4.3222312499999997</v>
      </c>
      <c r="G358" s="94">
        <v>1</v>
      </c>
      <c r="H358" s="93">
        <f t="shared" si="11"/>
        <v>4.3221999999999996</v>
      </c>
      <c r="I358" s="95">
        <v>1.37</v>
      </c>
      <c r="J358" s="96">
        <v>45566</v>
      </c>
      <c r="K358" s="102" t="s">
        <v>1756</v>
      </c>
      <c r="L358" s="39"/>
    </row>
    <row r="359" spans="1:12" x14ac:dyDescent="0.25">
      <c r="A359" s="91" t="s">
        <v>350</v>
      </c>
      <c r="B359" s="92" t="s">
        <v>1416</v>
      </c>
      <c r="C359" s="92" t="s">
        <v>1659</v>
      </c>
      <c r="D359" s="93">
        <v>3.8954</v>
      </c>
      <c r="E359" s="93">
        <v>1.1336999999999999</v>
      </c>
      <c r="F359" s="93">
        <f t="shared" si="10"/>
        <v>4.4162149799999995</v>
      </c>
      <c r="G359" s="94">
        <v>1</v>
      </c>
      <c r="H359" s="93">
        <f t="shared" si="11"/>
        <v>4.4161999999999999</v>
      </c>
      <c r="I359" s="95">
        <v>1.83</v>
      </c>
      <c r="J359" s="96">
        <v>45566</v>
      </c>
      <c r="K359" s="102" t="s">
        <v>1756</v>
      </c>
      <c r="L359" s="39"/>
    </row>
    <row r="360" spans="1:12" x14ac:dyDescent="0.25">
      <c r="A360" s="91" t="s">
        <v>351</v>
      </c>
      <c r="B360" s="92" t="s">
        <v>1416</v>
      </c>
      <c r="C360" s="92" t="s">
        <v>1659</v>
      </c>
      <c r="D360" s="93">
        <v>4.5205000000000002</v>
      </c>
      <c r="E360" s="93">
        <v>1.1336999999999999</v>
      </c>
      <c r="F360" s="93">
        <f t="shared" si="10"/>
        <v>5.1248908499999999</v>
      </c>
      <c r="G360" s="94">
        <v>1</v>
      </c>
      <c r="H360" s="93">
        <f t="shared" si="11"/>
        <v>5.1249000000000002</v>
      </c>
      <c r="I360" s="95">
        <v>4.34</v>
      </c>
      <c r="J360" s="96">
        <v>45566</v>
      </c>
      <c r="K360" s="102" t="s">
        <v>1756</v>
      </c>
      <c r="L360" s="39"/>
    </row>
    <row r="361" spans="1:12" x14ac:dyDescent="0.25">
      <c r="A361" s="91" t="s">
        <v>352</v>
      </c>
      <c r="B361" s="92" t="s">
        <v>1416</v>
      </c>
      <c r="C361" s="92" t="s">
        <v>1659</v>
      </c>
      <c r="D361" s="93">
        <v>6.7676999999999996</v>
      </c>
      <c r="E361" s="93">
        <v>1.1336999999999999</v>
      </c>
      <c r="F361" s="93">
        <f t="shared" si="10"/>
        <v>7.6725414899999995</v>
      </c>
      <c r="G361" s="94">
        <v>1</v>
      </c>
      <c r="H361" s="93">
        <f t="shared" si="11"/>
        <v>7.6725000000000003</v>
      </c>
      <c r="I361" s="95">
        <v>11.49</v>
      </c>
      <c r="J361" s="96">
        <v>45566</v>
      </c>
      <c r="K361" s="102" t="s">
        <v>1756</v>
      </c>
      <c r="L361" s="39"/>
    </row>
    <row r="362" spans="1:12" x14ac:dyDescent="0.25">
      <c r="A362" s="91" t="s">
        <v>353</v>
      </c>
      <c r="B362" s="92" t="s">
        <v>1417</v>
      </c>
      <c r="C362" s="92" t="s">
        <v>1659</v>
      </c>
      <c r="D362" s="93">
        <v>0.76170000000000004</v>
      </c>
      <c r="E362" s="93">
        <v>1.1336999999999999</v>
      </c>
      <c r="F362" s="93">
        <f t="shared" si="10"/>
        <v>0.86353928999999996</v>
      </c>
      <c r="G362" s="94">
        <v>1</v>
      </c>
      <c r="H362" s="93">
        <f t="shared" si="11"/>
        <v>0.86350000000000005</v>
      </c>
      <c r="I362" s="95">
        <v>2.06</v>
      </c>
      <c r="J362" s="96">
        <v>45566</v>
      </c>
      <c r="K362" s="102" t="s">
        <v>1756</v>
      </c>
      <c r="L362" s="39"/>
    </row>
    <row r="363" spans="1:12" x14ac:dyDescent="0.25">
      <c r="A363" s="91" t="s">
        <v>354</v>
      </c>
      <c r="B363" s="92" t="s">
        <v>1417</v>
      </c>
      <c r="C363" s="92" t="s">
        <v>1659</v>
      </c>
      <c r="D363" s="93">
        <v>0.82379999999999998</v>
      </c>
      <c r="E363" s="93">
        <v>1.1336999999999999</v>
      </c>
      <c r="F363" s="93">
        <f t="shared" si="10"/>
        <v>0.93394205999999991</v>
      </c>
      <c r="G363" s="94">
        <v>1</v>
      </c>
      <c r="H363" s="93">
        <f t="shared" si="11"/>
        <v>0.93389999999999995</v>
      </c>
      <c r="I363" s="95">
        <v>2.85</v>
      </c>
      <c r="J363" s="96">
        <v>45566</v>
      </c>
      <c r="K363" s="102" t="s">
        <v>1756</v>
      </c>
      <c r="L363" s="39"/>
    </row>
    <row r="364" spans="1:12" x14ac:dyDescent="0.25">
      <c r="A364" s="91" t="s">
        <v>355</v>
      </c>
      <c r="B364" s="92" t="s">
        <v>1417</v>
      </c>
      <c r="C364" s="92" t="s">
        <v>1659</v>
      </c>
      <c r="D364" s="93">
        <v>1.0727</v>
      </c>
      <c r="E364" s="93">
        <v>1.1336999999999999</v>
      </c>
      <c r="F364" s="93">
        <f t="shared" si="10"/>
        <v>1.2161199899999999</v>
      </c>
      <c r="G364" s="94">
        <v>1</v>
      </c>
      <c r="H364" s="93">
        <f t="shared" si="11"/>
        <v>1.2161</v>
      </c>
      <c r="I364" s="95">
        <v>4.63</v>
      </c>
      <c r="J364" s="96">
        <v>45566</v>
      </c>
      <c r="K364" s="102" t="s">
        <v>1756</v>
      </c>
      <c r="L364" s="39"/>
    </row>
    <row r="365" spans="1:12" x14ac:dyDescent="0.25">
      <c r="A365" s="91" t="s">
        <v>356</v>
      </c>
      <c r="B365" s="92" t="s">
        <v>1417</v>
      </c>
      <c r="C365" s="92" t="s">
        <v>1659</v>
      </c>
      <c r="D365" s="93">
        <v>1.6827000000000001</v>
      </c>
      <c r="E365" s="93">
        <v>1.1336999999999999</v>
      </c>
      <c r="F365" s="93">
        <f t="shared" si="10"/>
        <v>1.9076769899999999</v>
      </c>
      <c r="G365" s="94">
        <v>1</v>
      </c>
      <c r="H365" s="93">
        <f t="shared" si="11"/>
        <v>1.9077</v>
      </c>
      <c r="I365" s="95">
        <v>6.58</v>
      </c>
      <c r="J365" s="96">
        <v>45566</v>
      </c>
      <c r="K365" s="102" t="s">
        <v>1756</v>
      </c>
      <c r="L365" s="39"/>
    </row>
    <row r="366" spans="1:12" x14ac:dyDescent="0.25">
      <c r="A366" s="91" t="s">
        <v>357</v>
      </c>
      <c r="B366" s="92" t="s">
        <v>1418</v>
      </c>
      <c r="C366" s="92" t="s">
        <v>1659</v>
      </c>
      <c r="D366" s="93">
        <v>0.9012</v>
      </c>
      <c r="E366" s="93">
        <v>1.1336999999999999</v>
      </c>
      <c r="F366" s="93">
        <f t="shared" si="10"/>
        <v>1.02169044</v>
      </c>
      <c r="G366" s="94">
        <v>1</v>
      </c>
      <c r="H366" s="93">
        <f t="shared" si="11"/>
        <v>1.0217000000000001</v>
      </c>
      <c r="I366" s="95">
        <v>1.96</v>
      </c>
      <c r="J366" s="96">
        <v>45566</v>
      </c>
      <c r="K366" s="102" t="s">
        <v>1756</v>
      </c>
      <c r="L366" s="39"/>
    </row>
    <row r="367" spans="1:12" x14ac:dyDescent="0.25">
      <c r="A367" s="91" t="s">
        <v>358</v>
      </c>
      <c r="B367" s="92" t="s">
        <v>1418</v>
      </c>
      <c r="C367" s="92" t="s">
        <v>1659</v>
      </c>
      <c r="D367" s="93">
        <v>1.0491999999999999</v>
      </c>
      <c r="E367" s="93">
        <v>1.1336999999999999</v>
      </c>
      <c r="F367" s="93">
        <f t="shared" si="10"/>
        <v>1.1894780399999998</v>
      </c>
      <c r="G367" s="94">
        <v>1</v>
      </c>
      <c r="H367" s="93">
        <f t="shared" si="11"/>
        <v>1.1895</v>
      </c>
      <c r="I367" s="95">
        <v>2.64</v>
      </c>
      <c r="J367" s="96">
        <v>45566</v>
      </c>
      <c r="K367" s="102" t="s">
        <v>1756</v>
      </c>
      <c r="L367" s="39"/>
    </row>
    <row r="368" spans="1:12" x14ac:dyDescent="0.25">
      <c r="A368" s="91" t="s">
        <v>359</v>
      </c>
      <c r="B368" s="92" t="s">
        <v>1418</v>
      </c>
      <c r="C368" s="92" t="s">
        <v>1659</v>
      </c>
      <c r="D368" s="93">
        <v>1.3656999999999999</v>
      </c>
      <c r="E368" s="93">
        <v>1.1336999999999999</v>
      </c>
      <c r="F368" s="93">
        <f t="shared" si="10"/>
        <v>1.5482940899999997</v>
      </c>
      <c r="G368" s="94">
        <v>1</v>
      </c>
      <c r="H368" s="93">
        <f t="shared" si="11"/>
        <v>1.5483</v>
      </c>
      <c r="I368" s="95">
        <v>4.3899999999999997</v>
      </c>
      <c r="J368" s="96">
        <v>45566</v>
      </c>
      <c r="K368" s="102" t="s">
        <v>1756</v>
      </c>
      <c r="L368" s="39"/>
    </row>
    <row r="369" spans="1:12" x14ac:dyDescent="0.25">
      <c r="A369" s="91" t="s">
        <v>360</v>
      </c>
      <c r="B369" s="92" t="s">
        <v>1418</v>
      </c>
      <c r="C369" s="92" t="s">
        <v>1659</v>
      </c>
      <c r="D369" s="93">
        <v>2.2578999999999998</v>
      </c>
      <c r="E369" s="93">
        <v>1.1336999999999999</v>
      </c>
      <c r="F369" s="93">
        <f t="shared" si="10"/>
        <v>2.5597812299999996</v>
      </c>
      <c r="G369" s="94">
        <v>1</v>
      </c>
      <c r="H369" s="93">
        <f t="shared" si="11"/>
        <v>2.5598000000000001</v>
      </c>
      <c r="I369" s="95">
        <v>8.11</v>
      </c>
      <c r="J369" s="96">
        <v>45566</v>
      </c>
      <c r="K369" s="102" t="s">
        <v>1756</v>
      </c>
      <c r="L369" s="39"/>
    </row>
    <row r="370" spans="1:12" x14ac:dyDescent="0.25">
      <c r="A370" s="91" t="s">
        <v>361</v>
      </c>
      <c r="B370" s="92" t="s">
        <v>1419</v>
      </c>
      <c r="C370" s="92" t="s">
        <v>1659</v>
      </c>
      <c r="D370" s="93">
        <v>0.96179999999999999</v>
      </c>
      <c r="E370" s="93">
        <v>1.1336999999999999</v>
      </c>
      <c r="F370" s="93">
        <f t="shared" si="10"/>
        <v>1.09039266</v>
      </c>
      <c r="G370" s="94">
        <v>1</v>
      </c>
      <c r="H370" s="93">
        <f t="shared" si="11"/>
        <v>1.0904</v>
      </c>
      <c r="I370" s="95">
        <v>2.19</v>
      </c>
      <c r="J370" s="96">
        <v>45566</v>
      </c>
      <c r="K370" s="102" t="s">
        <v>1756</v>
      </c>
      <c r="L370" s="39"/>
    </row>
    <row r="371" spans="1:12" x14ac:dyDescent="0.25">
      <c r="A371" s="91" t="s">
        <v>362</v>
      </c>
      <c r="B371" s="92" t="s">
        <v>1419</v>
      </c>
      <c r="C371" s="92" t="s">
        <v>1659</v>
      </c>
      <c r="D371" s="93">
        <v>1.1915</v>
      </c>
      <c r="E371" s="93">
        <v>1.1336999999999999</v>
      </c>
      <c r="F371" s="93">
        <f t="shared" si="10"/>
        <v>1.35080355</v>
      </c>
      <c r="G371" s="94">
        <v>1</v>
      </c>
      <c r="H371" s="93">
        <f t="shared" si="11"/>
        <v>1.3508</v>
      </c>
      <c r="I371" s="95">
        <v>3.86</v>
      </c>
      <c r="J371" s="96">
        <v>45566</v>
      </c>
      <c r="K371" s="102" t="s">
        <v>1756</v>
      </c>
      <c r="L371" s="39"/>
    </row>
    <row r="372" spans="1:12" x14ac:dyDescent="0.25">
      <c r="A372" s="91" t="s">
        <v>363</v>
      </c>
      <c r="B372" s="92" t="s">
        <v>1419</v>
      </c>
      <c r="C372" s="92" t="s">
        <v>1659</v>
      </c>
      <c r="D372" s="93">
        <v>1.6866000000000001</v>
      </c>
      <c r="E372" s="93">
        <v>1.1336999999999999</v>
      </c>
      <c r="F372" s="93">
        <f t="shared" si="10"/>
        <v>1.91209842</v>
      </c>
      <c r="G372" s="94">
        <v>1</v>
      </c>
      <c r="H372" s="93">
        <f t="shared" si="11"/>
        <v>1.9120999999999999</v>
      </c>
      <c r="I372" s="95">
        <v>6.82</v>
      </c>
      <c r="J372" s="96">
        <v>45566</v>
      </c>
      <c r="K372" s="102" t="s">
        <v>1756</v>
      </c>
      <c r="L372" s="39"/>
    </row>
    <row r="373" spans="1:12" x14ac:dyDescent="0.25">
      <c r="A373" s="91" t="s">
        <v>364</v>
      </c>
      <c r="B373" s="92" t="s">
        <v>1419</v>
      </c>
      <c r="C373" s="92" t="s">
        <v>1659</v>
      </c>
      <c r="D373" s="93">
        <v>2.9256000000000002</v>
      </c>
      <c r="E373" s="93">
        <v>1.1336999999999999</v>
      </c>
      <c r="F373" s="93">
        <f t="shared" si="10"/>
        <v>3.3167527200000002</v>
      </c>
      <c r="G373" s="94">
        <v>1</v>
      </c>
      <c r="H373" s="93">
        <f t="shared" si="11"/>
        <v>3.3168000000000002</v>
      </c>
      <c r="I373" s="95">
        <v>11.19</v>
      </c>
      <c r="J373" s="96">
        <v>45566</v>
      </c>
      <c r="K373" s="102" t="s">
        <v>1756</v>
      </c>
      <c r="L373" s="39"/>
    </row>
    <row r="374" spans="1:12" x14ac:dyDescent="0.25">
      <c r="A374" s="91" t="s">
        <v>365</v>
      </c>
      <c r="B374" s="92" t="s">
        <v>1420</v>
      </c>
      <c r="C374" s="92" t="s">
        <v>1658</v>
      </c>
      <c r="D374" s="93">
        <v>0.75900000000000001</v>
      </c>
      <c r="E374" s="93">
        <v>1.1336999999999999</v>
      </c>
      <c r="F374" s="93">
        <f t="shared" si="10"/>
        <v>0.86047829999999992</v>
      </c>
      <c r="G374" s="94">
        <v>1</v>
      </c>
      <c r="H374" s="93">
        <f t="shared" si="11"/>
        <v>0.86050000000000004</v>
      </c>
      <c r="I374" s="95">
        <v>6.48</v>
      </c>
      <c r="J374" s="96">
        <v>45566</v>
      </c>
      <c r="K374" s="102" t="s">
        <v>1756</v>
      </c>
      <c r="L374" s="39"/>
    </row>
    <row r="375" spans="1:12" x14ac:dyDescent="0.25">
      <c r="A375" s="91" t="s">
        <v>366</v>
      </c>
      <c r="B375" s="92" t="s">
        <v>1420</v>
      </c>
      <c r="C375" s="92" t="s">
        <v>1658</v>
      </c>
      <c r="D375" s="93">
        <v>1.0507</v>
      </c>
      <c r="E375" s="93">
        <v>1.1336999999999999</v>
      </c>
      <c r="F375" s="93">
        <f t="shared" si="10"/>
        <v>1.1911785899999998</v>
      </c>
      <c r="G375" s="94">
        <v>1</v>
      </c>
      <c r="H375" s="93">
        <f t="shared" si="11"/>
        <v>1.1912</v>
      </c>
      <c r="I375" s="95">
        <v>6.9</v>
      </c>
      <c r="J375" s="96">
        <v>45566</v>
      </c>
      <c r="K375" s="102" t="s">
        <v>1756</v>
      </c>
      <c r="L375" s="39"/>
    </row>
    <row r="376" spans="1:12" x14ac:dyDescent="0.25">
      <c r="A376" s="91" t="s">
        <v>367</v>
      </c>
      <c r="B376" s="92" t="s">
        <v>1420</v>
      </c>
      <c r="C376" s="92" t="s">
        <v>1658</v>
      </c>
      <c r="D376" s="93">
        <v>1.4037999999999999</v>
      </c>
      <c r="E376" s="93">
        <v>1.1336999999999999</v>
      </c>
      <c r="F376" s="93">
        <f t="shared" si="10"/>
        <v>1.5914880599999999</v>
      </c>
      <c r="G376" s="94">
        <v>1</v>
      </c>
      <c r="H376" s="93">
        <f t="shared" si="11"/>
        <v>1.5914999999999999</v>
      </c>
      <c r="I376" s="95">
        <v>9.23</v>
      </c>
      <c r="J376" s="96">
        <v>45566</v>
      </c>
      <c r="K376" s="102" t="s">
        <v>1756</v>
      </c>
      <c r="L376" s="39"/>
    </row>
    <row r="377" spans="1:12" x14ac:dyDescent="0.25">
      <c r="A377" s="91" t="s">
        <v>368</v>
      </c>
      <c r="B377" s="92" t="s">
        <v>1420</v>
      </c>
      <c r="C377" s="92" t="s">
        <v>1658</v>
      </c>
      <c r="D377" s="93">
        <v>2.1516000000000002</v>
      </c>
      <c r="E377" s="93">
        <v>1.1336999999999999</v>
      </c>
      <c r="F377" s="93">
        <f t="shared" si="10"/>
        <v>2.43926892</v>
      </c>
      <c r="G377" s="94">
        <v>1</v>
      </c>
      <c r="H377" s="93">
        <f t="shared" si="11"/>
        <v>2.4392999999999998</v>
      </c>
      <c r="I377" s="95">
        <v>14.23</v>
      </c>
      <c r="J377" s="96">
        <v>45566</v>
      </c>
      <c r="K377" s="102" t="s">
        <v>1756</v>
      </c>
      <c r="L377" s="39"/>
    </row>
    <row r="378" spans="1:12" x14ac:dyDescent="0.25">
      <c r="A378" s="91" t="s">
        <v>369</v>
      </c>
      <c r="B378" s="92" t="s">
        <v>1421</v>
      </c>
      <c r="C378" s="92" t="s">
        <v>1659</v>
      </c>
      <c r="D378" s="93">
        <v>0.4995</v>
      </c>
      <c r="E378" s="93">
        <v>1.1336999999999999</v>
      </c>
      <c r="F378" s="93">
        <f t="shared" si="10"/>
        <v>0.56628314999999996</v>
      </c>
      <c r="G378" s="94">
        <v>1</v>
      </c>
      <c r="H378" s="93">
        <f t="shared" si="11"/>
        <v>0.56630000000000003</v>
      </c>
      <c r="I378" s="95">
        <v>2.74</v>
      </c>
      <c r="J378" s="96">
        <v>45566</v>
      </c>
      <c r="K378" s="102" t="s">
        <v>1756</v>
      </c>
      <c r="L378" s="39"/>
    </row>
    <row r="379" spans="1:12" x14ac:dyDescent="0.25">
      <c r="A379" s="91" t="s">
        <v>370</v>
      </c>
      <c r="B379" s="92" t="s">
        <v>1421</v>
      </c>
      <c r="C379" s="92" t="s">
        <v>1659</v>
      </c>
      <c r="D379" s="93">
        <v>0.65300000000000002</v>
      </c>
      <c r="E379" s="93">
        <v>1.1336999999999999</v>
      </c>
      <c r="F379" s="93">
        <f t="shared" si="10"/>
        <v>0.74030609999999997</v>
      </c>
      <c r="G379" s="94">
        <v>1</v>
      </c>
      <c r="H379" s="93">
        <f t="shared" si="11"/>
        <v>0.74029999999999996</v>
      </c>
      <c r="I379" s="95">
        <v>3.8</v>
      </c>
      <c r="J379" s="96">
        <v>45566</v>
      </c>
      <c r="K379" s="102" t="s">
        <v>1756</v>
      </c>
      <c r="L379" s="39"/>
    </row>
    <row r="380" spans="1:12" x14ac:dyDescent="0.25">
      <c r="A380" s="91" t="s">
        <v>371</v>
      </c>
      <c r="B380" s="92" t="s">
        <v>1421</v>
      </c>
      <c r="C380" s="92" t="s">
        <v>1659</v>
      </c>
      <c r="D380" s="93">
        <v>0.92869999999999997</v>
      </c>
      <c r="E380" s="93">
        <v>1.1336999999999999</v>
      </c>
      <c r="F380" s="93">
        <f t="shared" si="10"/>
        <v>1.05286719</v>
      </c>
      <c r="G380" s="94">
        <v>1</v>
      </c>
      <c r="H380" s="93">
        <f t="shared" si="11"/>
        <v>1.0528999999999999</v>
      </c>
      <c r="I380" s="95">
        <v>5.2</v>
      </c>
      <c r="J380" s="96">
        <v>45566</v>
      </c>
      <c r="K380" s="102" t="s">
        <v>1756</v>
      </c>
      <c r="L380" s="39"/>
    </row>
    <row r="381" spans="1:12" x14ac:dyDescent="0.25">
      <c r="A381" s="91" t="s">
        <v>372</v>
      </c>
      <c r="B381" s="92" t="s">
        <v>1421</v>
      </c>
      <c r="C381" s="92" t="s">
        <v>1659</v>
      </c>
      <c r="D381" s="93">
        <v>1.6415999999999999</v>
      </c>
      <c r="E381" s="93">
        <v>1.1336999999999999</v>
      </c>
      <c r="F381" s="93">
        <f t="shared" si="10"/>
        <v>1.8610819199999997</v>
      </c>
      <c r="G381" s="94">
        <v>1</v>
      </c>
      <c r="H381" s="93">
        <f t="shared" si="11"/>
        <v>1.8611</v>
      </c>
      <c r="I381" s="95">
        <v>8.58</v>
      </c>
      <c r="J381" s="96">
        <v>45566</v>
      </c>
      <c r="K381" s="102" t="s">
        <v>1756</v>
      </c>
      <c r="L381" s="39"/>
    </row>
    <row r="382" spans="1:12" x14ac:dyDescent="0.25">
      <c r="A382" s="91" t="s">
        <v>373</v>
      </c>
      <c r="B382" s="92" t="s">
        <v>1422</v>
      </c>
      <c r="C382" s="92" t="s">
        <v>1659</v>
      </c>
      <c r="D382" s="93">
        <v>0.39029999999999998</v>
      </c>
      <c r="E382" s="93">
        <v>1.1336999999999999</v>
      </c>
      <c r="F382" s="93">
        <f t="shared" si="10"/>
        <v>0.44248310999999996</v>
      </c>
      <c r="G382" s="94">
        <v>1</v>
      </c>
      <c r="H382" s="93">
        <f t="shared" si="11"/>
        <v>0.4425</v>
      </c>
      <c r="I382" s="95">
        <v>1.77</v>
      </c>
      <c r="J382" s="96">
        <v>45566</v>
      </c>
      <c r="K382" s="102" t="s">
        <v>1756</v>
      </c>
      <c r="L382" s="39"/>
    </row>
    <row r="383" spans="1:12" x14ac:dyDescent="0.25">
      <c r="A383" s="91" t="s">
        <v>374</v>
      </c>
      <c r="B383" s="92" t="s">
        <v>1422</v>
      </c>
      <c r="C383" s="92" t="s">
        <v>1659</v>
      </c>
      <c r="D383" s="93">
        <v>0.54590000000000005</v>
      </c>
      <c r="E383" s="93">
        <v>1.1336999999999999</v>
      </c>
      <c r="F383" s="93">
        <f t="shared" si="10"/>
        <v>0.61888683</v>
      </c>
      <c r="G383" s="94">
        <v>1</v>
      </c>
      <c r="H383" s="93">
        <f t="shared" si="11"/>
        <v>0.61890000000000001</v>
      </c>
      <c r="I383" s="95">
        <v>2.64</v>
      </c>
      <c r="J383" s="96">
        <v>45566</v>
      </c>
      <c r="K383" s="102" t="s">
        <v>1756</v>
      </c>
      <c r="L383" s="39"/>
    </row>
    <row r="384" spans="1:12" x14ac:dyDescent="0.25">
      <c r="A384" s="91" t="s">
        <v>375</v>
      </c>
      <c r="B384" s="92" t="s">
        <v>1422</v>
      </c>
      <c r="C384" s="92" t="s">
        <v>1659</v>
      </c>
      <c r="D384" s="93">
        <v>0.86270000000000002</v>
      </c>
      <c r="E384" s="93">
        <v>1.1336999999999999</v>
      </c>
      <c r="F384" s="93">
        <f t="shared" si="10"/>
        <v>0.97804298999999995</v>
      </c>
      <c r="G384" s="94">
        <v>1</v>
      </c>
      <c r="H384" s="93">
        <f t="shared" si="11"/>
        <v>0.97799999999999998</v>
      </c>
      <c r="I384" s="95">
        <v>3.03</v>
      </c>
      <c r="J384" s="96">
        <v>45566</v>
      </c>
      <c r="K384" s="102" t="s">
        <v>1756</v>
      </c>
      <c r="L384" s="39"/>
    </row>
    <row r="385" spans="1:12" x14ac:dyDescent="0.25">
      <c r="A385" s="91" t="s">
        <v>376</v>
      </c>
      <c r="B385" s="92" t="s">
        <v>1422</v>
      </c>
      <c r="C385" s="92" t="s">
        <v>1659</v>
      </c>
      <c r="D385" s="93">
        <v>1.5849</v>
      </c>
      <c r="E385" s="93">
        <v>1.1336999999999999</v>
      </c>
      <c r="F385" s="93">
        <f t="shared" si="10"/>
        <v>1.79680113</v>
      </c>
      <c r="G385" s="94">
        <v>1</v>
      </c>
      <c r="H385" s="93">
        <f t="shared" si="11"/>
        <v>1.7968</v>
      </c>
      <c r="I385" s="95">
        <v>4.3</v>
      </c>
      <c r="J385" s="96">
        <v>45566</v>
      </c>
      <c r="K385" s="102" t="s">
        <v>1756</v>
      </c>
      <c r="L385" s="39"/>
    </row>
    <row r="386" spans="1:12" x14ac:dyDescent="0.25">
      <c r="A386" s="91" t="s">
        <v>377</v>
      </c>
      <c r="B386" s="92" t="s">
        <v>1423</v>
      </c>
      <c r="C386" s="92" t="s">
        <v>1658</v>
      </c>
      <c r="D386" s="93">
        <v>0.46250000000000002</v>
      </c>
      <c r="E386" s="93">
        <v>1.1336999999999999</v>
      </c>
      <c r="F386" s="93">
        <f t="shared" si="10"/>
        <v>0.52433624999999995</v>
      </c>
      <c r="G386" s="94">
        <v>1</v>
      </c>
      <c r="H386" s="93">
        <f t="shared" si="11"/>
        <v>0.52429999999999999</v>
      </c>
      <c r="I386" s="95">
        <v>2.56</v>
      </c>
      <c r="J386" s="96">
        <v>45566</v>
      </c>
      <c r="K386" s="102" t="s">
        <v>1756</v>
      </c>
      <c r="L386" s="39"/>
    </row>
    <row r="387" spans="1:12" x14ac:dyDescent="0.25">
      <c r="A387" s="91" t="s">
        <v>378</v>
      </c>
      <c r="B387" s="92" t="s">
        <v>1423</v>
      </c>
      <c r="C387" s="92" t="s">
        <v>1658</v>
      </c>
      <c r="D387" s="93">
        <v>0.61419999999999997</v>
      </c>
      <c r="E387" s="93">
        <v>1.1336999999999999</v>
      </c>
      <c r="F387" s="93">
        <f t="shared" si="10"/>
        <v>0.69631853999999993</v>
      </c>
      <c r="G387" s="94">
        <v>1</v>
      </c>
      <c r="H387" s="93">
        <f t="shared" si="11"/>
        <v>0.69630000000000003</v>
      </c>
      <c r="I387" s="95">
        <v>3.47</v>
      </c>
      <c r="J387" s="96">
        <v>45566</v>
      </c>
      <c r="K387" s="102" t="s">
        <v>1756</v>
      </c>
      <c r="L387" s="39"/>
    </row>
    <row r="388" spans="1:12" x14ac:dyDescent="0.25">
      <c r="A388" s="91" t="s">
        <v>379</v>
      </c>
      <c r="B388" s="92" t="s">
        <v>1423</v>
      </c>
      <c r="C388" s="92" t="s">
        <v>1658</v>
      </c>
      <c r="D388" s="93">
        <v>0.86739999999999995</v>
      </c>
      <c r="E388" s="93">
        <v>1.1336999999999999</v>
      </c>
      <c r="F388" s="93">
        <f t="shared" si="10"/>
        <v>0.98337137999999991</v>
      </c>
      <c r="G388" s="94">
        <v>1</v>
      </c>
      <c r="H388" s="93">
        <f t="shared" si="11"/>
        <v>0.98340000000000005</v>
      </c>
      <c r="I388" s="95">
        <v>4.62</v>
      </c>
      <c r="J388" s="96">
        <v>45566</v>
      </c>
      <c r="K388" s="102" t="s">
        <v>1756</v>
      </c>
      <c r="L388" s="39"/>
    </row>
    <row r="389" spans="1:12" x14ac:dyDescent="0.25">
      <c r="A389" s="91" t="s">
        <v>380</v>
      </c>
      <c r="B389" s="92" t="s">
        <v>1423</v>
      </c>
      <c r="C389" s="92" t="s">
        <v>1658</v>
      </c>
      <c r="D389" s="93">
        <v>1.5258</v>
      </c>
      <c r="E389" s="93">
        <v>1.1336999999999999</v>
      </c>
      <c r="F389" s="93">
        <f t="shared" si="10"/>
        <v>1.72979946</v>
      </c>
      <c r="G389" s="94">
        <v>1</v>
      </c>
      <c r="H389" s="93">
        <f t="shared" si="11"/>
        <v>1.7298</v>
      </c>
      <c r="I389" s="95">
        <v>7.72</v>
      </c>
      <c r="J389" s="96">
        <v>45566</v>
      </c>
      <c r="K389" s="102" t="s">
        <v>1756</v>
      </c>
      <c r="L389" s="39"/>
    </row>
    <row r="390" spans="1:12" x14ac:dyDescent="0.25">
      <c r="A390" s="91" t="s">
        <v>381</v>
      </c>
      <c r="B390" s="92" t="s">
        <v>1424</v>
      </c>
      <c r="C390" s="92" t="s">
        <v>1659</v>
      </c>
      <c r="D390" s="93">
        <v>0.45860000000000001</v>
      </c>
      <c r="E390" s="93">
        <v>1.1336999999999999</v>
      </c>
      <c r="F390" s="93">
        <f t="shared" si="10"/>
        <v>0.51991482</v>
      </c>
      <c r="G390" s="94">
        <v>1</v>
      </c>
      <c r="H390" s="93">
        <f t="shared" si="11"/>
        <v>0.51990000000000003</v>
      </c>
      <c r="I390" s="95">
        <v>1.66</v>
      </c>
      <c r="J390" s="96">
        <v>45566</v>
      </c>
      <c r="K390" s="102" t="s">
        <v>1756</v>
      </c>
      <c r="L390" s="39"/>
    </row>
    <row r="391" spans="1:12" x14ac:dyDescent="0.25">
      <c r="A391" s="91" t="s">
        <v>382</v>
      </c>
      <c r="B391" s="92" t="s">
        <v>1424</v>
      </c>
      <c r="C391" s="92" t="s">
        <v>1659</v>
      </c>
      <c r="D391" s="93">
        <v>0.54500000000000004</v>
      </c>
      <c r="E391" s="93">
        <v>1.1336999999999999</v>
      </c>
      <c r="F391" s="93">
        <f t="shared" ref="F391:F454" si="12">D391*E391</f>
        <v>0.61786649999999999</v>
      </c>
      <c r="G391" s="94">
        <v>1</v>
      </c>
      <c r="H391" s="93">
        <f t="shared" ref="H391:H454" si="13">ROUND(F391*G391,4)</f>
        <v>0.6179</v>
      </c>
      <c r="I391" s="95">
        <v>2.2200000000000002</v>
      </c>
      <c r="J391" s="96">
        <v>45566</v>
      </c>
      <c r="K391" s="102" t="s">
        <v>1756</v>
      </c>
      <c r="L391" s="39"/>
    </row>
    <row r="392" spans="1:12" x14ac:dyDescent="0.25">
      <c r="A392" s="91" t="s">
        <v>383</v>
      </c>
      <c r="B392" s="92" t="s">
        <v>1424</v>
      </c>
      <c r="C392" s="92" t="s">
        <v>1659</v>
      </c>
      <c r="D392" s="93">
        <v>0.7157</v>
      </c>
      <c r="E392" s="93">
        <v>1.1336999999999999</v>
      </c>
      <c r="F392" s="93">
        <f t="shared" si="12"/>
        <v>0.81138908999999992</v>
      </c>
      <c r="G392" s="94">
        <v>1</v>
      </c>
      <c r="H392" s="93">
        <f t="shared" si="13"/>
        <v>0.81140000000000001</v>
      </c>
      <c r="I392" s="95">
        <v>3.31</v>
      </c>
      <c r="J392" s="96">
        <v>45566</v>
      </c>
      <c r="K392" s="102" t="s">
        <v>1756</v>
      </c>
      <c r="L392" s="39"/>
    </row>
    <row r="393" spans="1:12" x14ac:dyDescent="0.25">
      <c r="A393" s="91" t="s">
        <v>384</v>
      </c>
      <c r="B393" s="92" t="s">
        <v>1424</v>
      </c>
      <c r="C393" s="92" t="s">
        <v>1659</v>
      </c>
      <c r="D393" s="93">
        <v>1.2849999999999999</v>
      </c>
      <c r="E393" s="93">
        <v>1.1336999999999999</v>
      </c>
      <c r="F393" s="93">
        <f t="shared" si="12"/>
        <v>1.4568044999999998</v>
      </c>
      <c r="G393" s="94">
        <v>1</v>
      </c>
      <c r="H393" s="93">
        <f t="shared" si="13"/>
        <v>1.4568000000000001</v>
      </c>
      <c r="I393" s="95">
        <v>5.89</v>
      </c>
      <c r="J393" s="96">
        <v>45566</v>
      </c>
      <c r="K393" s="102" t="s">
        <v>1756</v>
      </c>
      <c r="L393" s="39"/>
    </row>
    <row r="394" spans="1:12" x14ac:dyDescent="0.25">
      <c r="A394" s="91" t="s">
        <v>385</v>
      </c>
      <c r="B394" s="92" t="s">
        <v>1425</v>
      </c>
      <c r="C394" s="92" t="s">
        <v>1658</v>
      </c>
      <c r="D394" s="93">
        <v>0.49170000000000003</v>
      </c>
      <c r="E394" s="93">
        <v>1.1336999999999999</v>
      </c>
      <c r="F394" s="93">
        <f t="shared" si="12"/>
        <v>0.55744028999999995</v>
      </c>
      <c r="G394" s="94">
        <v>1</v>
      </c>
      <c r="H394" s="93">
        <f t="shared" si="13"/>
        <v>0.55740000000000001</v>
      </c>
      <c r="I394" s="95">
        <v>1.95</v>
      </c>
      <c r="J394" s="96">
        <v>45566</v>
      </c>
      <c r="K394" s="102" t="s">
        <v>1756</v>
      </c>
      <c r="L394" s="39"/>
    </row>
    <row r="395" spans="1:12" x14ac:dyDescent="0.25">
      <c r="A395" s="91" t="s">
        <v>386</v>
      </c>
      <c r="B395" s="92" t="s">
        <v>1425</v>
      </c>
      <c r="C395" s="92" t="s">
        <v>1658</v>
      </c>
      <c r="D395" s="93">
        <v>0.6</v>
      </c>
      <c r="E395" s="93">
        <v>1.1336999999999999</v>
      </c>
      <c r="F395" s="93">
        <f t="shared" si="12"/>
        <v>0.68021999999999994</v>
      </c>
      <c r="G395" s="94">
        <v>1</v>
      </c>
      <c r="H395" s="93">
        <f t="shared" si="13"/>
        <v>0.68020000000000003</v>
      </c>
      <c r="I395" s="95">
        <v>2.64</v>
      </c>
      <c r="J395" s="96">
        <v>45566</v>
      </c>
      <c r="K395" s="102" t="s">
        <v>1756</v>
      </c>
      <c r="L395" s="39"/>
    </row>
    <row r="396" spans="1:12" x14ac:dyDescent="0.25">
      <c r="A396" s="91" t="s">
        <v>387</v>
      </c>
      <c r="B396" s="92" t="s">
        <v>1425</v>
      </c>
      <c r="C396" s="92" t="s">
        <v>1658</v>
      </c>
      <c r="D396" s="93">
        <v>0.83050000000000002</v>
      </c>
      <c r="E396" s="93">
        <v>1.1336999999999999</v>
      </c>
      <c r="F396" s="93">
        <f t="shared" si="12"/>
        <v>0.94153785000000001</v>
      </c>
      <c r="G396" s="94">
        <v>1</v>
      </c>
      <c r="H396" s="93">
        <f t="shared" si="13"/>
        <v>0.9415</v>
      </c>
      <c r="I396" s="95">
        <v>3.98</v>
      </c>
      <c r="J396" s="96">
        <v>45566</v>
      </c>
      <c r="K396" s="102" t="s">
        <v>1756</v>
      </c>
      <c r="L396" s="39"/>
    </row>
    <row r="397" spans="1:12" x14ac:dyDescent="0.25">
      <c r="A397" s="91" t="s">
        <v>388</v>
      </c>
      <c r="B397" s="92" t="s">
        <v>1425</v>
      </c>
      <c r="C397" s="92" t="s">
        <v>1658</v>
      </c>
      <c r="D397" s="93">
        <v>1.4537</v>
      </c>
      <c r="E397" s="93">
        <v>1.1336999999999999</v>
      </c>
      <c r="F397" s="93">
        <f t="shared" si="12"/>
        <v>1.64805969</v>
      </c>
      <c r="G397" s="94">
        <v>1</v>
      </c>
      <c r="H397" s="93">
        <f t="shared" si="13"/>
        <v>1.6480999999999999</v>
      </c>
      <c r="I397" s="95">
        <v>7.19</v>
      </c>
      <c r="J397" s="96">
        <v>45566</v>
      </c>
      <c r="K397" s="102" t="s">
        <v>1756</v>
      </c>
      <c r="L397" s="39"/>
    </row>
    <row r="398" spans="1:12" x14ac:dyDescent="0.25">
      <c r="A398" s="91" t="s">
        <v>389</v>
      </c>
      <c r="B398" s="92" t="s">
        <v>1426</v>
      </c>
      <c r="C398" s="92" t="s">
        <v>1659</v>
      </c>
      <c r="D398" s="93">
        <v>0.44140000000000001</v>
      </c>
      <c r="E398" s="93">
        <v>1.1336999999999999</v>
      </c>
      <c r="F398" s="93">
        <f t="shared" si="12"/>
        <v>0.50041517999999996</v>
      </c>
      <c r="G398" s="94">
        <v>1</v>
      </c>
      <c r="H398" s="93">
        <f t="shared" si="13"/>
        <v>0.50039999999999996</v>
      </c>
      <c r="I398" s="95">
        <v>2.15</v>
      </c>
      <c r="J398" s="96">
        <v>45566</v>
      </c>
      <c r="K398" s="102" t="s">
        <v>1756</v>
      </c>
      <c r="L398" s="39"/>
    </row>
    <row r="399" spans="1:12" x14ac:dyDescent="0.25">
      <c r="A399" s="91" t="s">
        <v>390</v>
      </c>
      <c r="B399" s="92" t="s">
        <v>1426</v>
      </c>
      <c r="C399" s="92" t="s">
        <v>1659</v>
      </c>
      <c r="D399" s="93">
        <v>0.62280000000000002</v>
      </c>
      <c r="E399" s="93">
        <v>1.1336999999999999</v>
      </c>
      <c r="F399" s="93">
        <f t="shared" si="12"/>
        <v>0.70606835999999995</v>
      </c>
      <c r="G399" s="94">
        <v>1</v>
      </c>
      <c r="H399" s="93">
        <f t="shared" si="13"/>
        <v>0.70609999999999995</v>
      </c>
      <c r="I399" s="95">
        <v>3.31</v>
      </c>
      <c r="J399" s="96">
        <v>45566</v>
      </c>
      <c r="K399" s="102" t="s">
        <v>1756</v>
      </c>
      <c r="L399" s="39"/>
    </row>
    <row r="400" spans="1:12" x14ac:dyDescent="0.25">
      <c r="A400" s="91" t="s">
        <v>391</v>
      </c>
      <c r="B400" s="92" t="s">
        <v>1426</v>
      </c>
      <c r="C400" s="92" t="s">
        <v>1659</v>
      </c>
      <c r="D400" s="93">
        <v>0.91249999999999998</v>
      </c>
      <c r="E400" s="93">
        <v>1.1336999999999999</v>
      </c>
      <c r="F400" s="93">
        <f t="shared" si="12"/>
        <v>1.0345012499999999</v>
      </c>
      <c r="G400" s="94">
        <v>1</v>
      </c>
      <c r="H400" s="93">
        <f t="shared" si="13"/>
        <v>1.0345</v>
      </c>
      <c r="I400" s="95">
        <v>5.21</v>
      </c>
      <c r="J400" s="96">
        <v>45566</v>
      </c>
      <c r="K400" s="102" t="s">
        <v>1756</v>
      </c>
      <c r="L400" s="39"/>
    </row>
    <row r="401" spans="1:12" x14ac:dyDescent="0.25">
      <c r="A401" s="91" t="s">
        <v>392</v>
      </c>
      <c r="B401" s="92" t="s">
        <v>1426</v>
      </c>
      <c r="C401" s="92" t="s">
        <v>1659</v>
      </c>
      <c r="D401" s="93">
        <v>1.6192</v>
      </c>
      <c r="E401" s="93">
        <v>1.1336999999999999</v>
      </c>
      <c r="F401" s="93">
        <f t="shared" si="12"/>
        <v>1.8356870399999998</v>
      </c>
      <c r="G401" s="94">
        <v>1</v>
      </c>
      <c r="H401" s="93">
        <f t="shared" si="13"/>
        <v>1.8357000000000001</v>
      </c>
      <c r="I401" s="95">
        <v>8.66</v>
      </c>
      <c r="J401" s="96">
        <v>45566</v>
      </c>
      <c r="K401" s="102" t="s">
        <v>1756</v>
      </c>
      <c r="L401" s="39"/>
    </row>
    <row r="402" spans="1:12" x14ac:dyDescent="0.25">
      <c r="A402" s="91" t="s">
        <v>393</v>
      </c>
      <c r="B402" s="92" t="s">
        <v>1427</v>
      </c>
      <c r="C402" s="92" t="s">
        <v>1659</v>
      </c>
      <c r="D402" s="93">
        <v>0.43280000000000002</v>
      </c>
      <c r="E402" s="93">
        <v>1.1336999999999999</v>
      </c>
      <c r="F402" s="93">
        <f t="shared" si="12"/>
        <v>0.49066535999999999</v>
      </c>
      <c r="G402" s="94">
        <v>1</v>
      </c>
      <c r="H402" s="93">
        <f t="shared" si="13"/>
        <v>0.49070000000000003</v>
      </c>
      <c r="I402" s="95">
        <v>1.97</v>
      </c>
      <c r="J402" s="96">
        <v>45566</v>
      </c>
      <c r="K402" s="102" t="s">
        <v>1756</v>
      </c>
      <c r="L402" s="39"/>
    </row>
    <row r="403" spans="1:12" x14ac:dyDescent="0.25">
      <c r="A403" s="91" t="s">
        <v>394</v>
      </c>
      <c r="B403" s="92" t="s">
        <v>1427</v>
      </c>
      <c r="C403" s="92" t="s">
        <v>1659</v>
      </c>
      <c r="D403" s="93">
        <v>0.55920000000000003</v>
      </c>
      <c r="E403" s="93">
        <v>1.1336999999999999</v>
      </c>
      <c r="F403" s="93">
        <f t="shared" si="12"/>
        <v>0.63396503999999998</v>
      </c>
      <c r="G403" s="94">
        <v>1</v>
      </c>
      <c r="H403" s="93">
        <f t="shared" si="13"/>
        <v>0.63400000000000001</v>
      </c>
      <c r="I403" s="95">
        <v>2.68</v>
      </c>
      <c r="J403" s="96">
        <v>45566</v>
      </c>
      <c r="K403" s="102" t="s">
        <v>1756</v>
      </c>
      <c r="L403" s="39"/>
    </row>
    <row r="404" spans="1:12" x14ac:dyDescent="0.25">
      <c r="A404" s="91" t="s">
        <v>395</v>
      </c>
      <c r="B404" s="92" t="s">
        <v>1427</v>
      </c>
      <c r="C404" s="92" t="s">
        <v>1659</v>
      </c>
      <c r="D404" s="93">
        <v>0.85119999999999996</v>
      </c>
      <c r="E404" s="93">
        <v>1.1336999999999999</v>
      </c>
      <c r="F404" s="93">
        <f t="shared" si="12"/>
        <v>0.96500543999999988</v>
      </c>
      <c r="G404" s="94">
        <v>1</v>
      </c>
      <c r="H404" s="93">
        <f t="shared" si="13"/>
        <v>0.96499999999999997</v>
      </c>
      <c r="I404" s="95">
        <v>4.3899999999999997</v>
      </c>
      <c r="J404" s="96">
        <v>45566</v>
      </c>
      <c r="K404" s="102" t="s">
        <v>1756</v>
      </c>
      <c r="L404" s="39"/>
    </row>
    <row r="405" spans="1:12" x14ac:dyDescent="0.25">
      <c r="A405" s="91" t="s">
        <v>396</v>
      </c>
      <c r="B405" s="92" t="s">
        <v>1427</v>
      </c>
      <c r="C405" s="92" t="s">
        <v>1659</v>
      </c>
      <c r="D405" s="93">
        <v>1.5511999999999999</v>
      </c>
      <c r="E405" s="93">
        <v>1.1336999999999999</v>
      </c>
      <c r="F405" s="93">
        <f t="shared" si="12"/>
        <v>1.7585954399999999</v>
      </c>
      <c r="G405" s="94">
        <v>1</v>
      </c>
      <c r="H405" s="93">
        <f t="shared" si="13"/>
        <v>1.7585999999999999</v>
      </c>
      <c r="I405" s="95">
        <v>7.47</v>
      </c>
      <c r="J405" s="96">
        <v>45566</v>
      </c>
      <c r="K405" s="102" t="s">
        <v>1756</v>
      </c>
      <c r="L405" s="39"/>
    </row>
    <row r="406" spans="1:12" x14ac:dyDescent="0.25">
      <c r="A406" s="91" t="s">
        <v>397</v>
      </c>
      <c r="B406" s="92" t="s">
        <v>1428</v>
      </c>
      <c r="C406" s="92" t="s">
        <v>1659</v>
      </c>
      <c r="D406" s="93">
        <v>0.46400000000000002</v>
      </c>
      <c r="E406" s="93">
        <v>1.1336999999999999</v>
      </c>
      <c r="F406" s="93">
        <f t="shared" si="12"/>
        <v>0.52603679999999997</v>
      </c>
      <c r="G406" s="94">
        <v>1</v>
      </c>
      <c r="H406" s="93">
        <f t="shared" si="13"/>
        <v>0.52600000000000002</v>
      </c>
      <c r="I406" s="95">
        <v>1.48</v>
      </c>
      <c r="J406" s="96">
        <v>45566</v>
      </c>
      <c r="K406" s="102" t="s">
        <v>1756</v>
      </c>
      <c r="L406" s="39"/>
    </row>
    <row r="407" spans="1:12" x14ac:dyDescent="0.25">
      <c r="A407" s="91" t="s">
        <v>398</v>
      </c>
      <c r="B407" s="92" t="s">
        <v>1428</v>
      </c>
      <c r="C407" s="92" t="s">
        <v>1659</v>
      </c>
      <c r="D407" s="93">
        <v>0.55059999999999998</v>
      </c>
      <c r="E407" s="93">
        <v>1.1336999999999999</v>
      </c>
      <c r="F407" s="93">
        <f t="shared" si="12"/>
        <v>0.62421521999999996</v>
      </c>
      <c r="G407" s="94">
        <v>1</v>
      </c>
      <c r="H407" s="93">
        <f t="shared" si="13"/>
        <v>0.62419999999999998</v>
      </c>
      <c r="I407" s="95">
        <v>2</v>
      </c>
      <c r="J407" s="96">
        <v>45566</v>
      </c>
      <c r="K407" s="102" t="s">
        <v>1756</v>
      </c>
      <c r="L407" s="39"/>
    </row>
    <row r="408" spans="1:12" x14ac:dyDescent="0.25">
      <c r="A408" s="91" t="s">
        <v>399</v>
      </c>
      <c r="B408" s="92" t="s">
        <v>1428</v>
      </c>
      <c r="C408" s="92" t="s">
        <v>1659</v>
      </c>
      <c r="D408" s="93">
        <v>0.69269999999999998</v>
      </c>
      <c r="E408" s="93">
        <v>1.1336999999999999</v>
      </c>
      <c r="F408" s="93">
        <f t="shared" si="12"/>
        <v>0.78531398999999991</v>
      </c>
      <c r="G408" s="94">
        <v>1</v>
      </c>
      <c r="H408" s="93">
        <f t="shared" si="13"/>
        <v>0.7853</v>
      </c>
      <c r="I408" s="95">
        <v>2.87</v>
      </c>
      <c r="J408" s="96">
        <v>45566</v>
      </c>
      <c r="K408" s="102" t="s">
        <v>1756</v>
      </c>
      <c r="L408" s="39"/>
    </row>
    <row r="409" spans="1:12" x14ac:dyDescent="0.25">
      <c r="A409" s="91" t="s">
        <v>400</v>
      </c>
      <c r="B409" s="92" t="s">
        <v>1428</v>
      </c>
      <c r="C409" s="92" t="s">
        <v>1659</v>
      </c>
      <c r="D409" s="93">
        <v>1.1161000000000001</v>
      </c>
      <c r="E409" s="93">
        <v>1.1336999999999999</v>
      </c>
      <c r="F409" s="93">
        <f t="shared" si="12"/>
        <v>1.2653225699999999</v>
      </c>
      <c r="G409" s="94">
        <v>1</v>
      </c>
      <c r="H409" s="93">
        <f t="shared" si="13"/>
        <v>1.2653000000000001</v>
      </c>
      <c r="I409" s="95">
        <v>5.47</v>
      </c>
      <c r="J409" s="96">
        <v>45566</v>
      </c>
      <c r="K409" s="102" t="s">
        <v>1756</v>
      </c>
      <c r="L409" s="39"/>
    </row>
    <row r="410" spans="1:12" x14ac:dyDescent="0.25">
      <c r="A410" s="91" t="s">
        <v>401</v>
      </c>
      <c r="B410" s="92" t="s">
        <v>1429</v>
      </c>
      <c r="C410" s="92" t="s">
        <v>1658</v>
      </c>
      <c r="D410" s="93">
        <v>0.53620000000000001</v>
      </c>
      <c r="E410" s="93">
        <v>1.1336999999999999</v>
      </c>
      <c r="F410" s="93">
        <f t="shared" si="12"/>
        <v>0.60788993999999996</v>
      </c>
      <c r="G410" s="94">
        <v>1</v>
      </c>
      <c r="H410" s="93">
        <f t="shared" si="13"/>
        <v>0.6079</v>
      </c>
      <c r="I410" s="95">
        <v>2.09</v>
      </c>
      <c r="J410" s="96">
        <v>45566</v>
      </c>
      <c r="K410" s="102" t="s">
        <v>1756</v>
      </c>
      <c r="L410" s="39"/>
    </row>
    <row r="411" spans="1:12" x14ac:dyDescent="0.25">
      <c r="A411" s="91" t="s">
        <v>402</v>
      </c>
      <c r="B411" s="92" t="s">
        <v>1429</v>
      </c>
      <c r="C411" s="92" t="s">
        <v>1658</v>
      </c>
      <c r="D411" s="93">
        <v>0.63239999999999996</v>
      </c>
      <c r="E411" s="93">
        <v>1.1336999999999999</v>
      </c>
      <c r="F411" s="93">
        <f t="shared" si="12"/>
        <v>0.71695187999999987</v>
      </c>
      <c r="G411" s="94">
        <v>1</v>
      </c>
      <c r="H411" s="93">
        <f t="shared" si="13"/>
        <v>0.71699999999999997</v>
      </c>
      <c r="I411" s="95">
        <v>2.69</v>
      </c>
      <c r="J411" s="96">
        <v>45566</v>
      </c>
      <c r="K411" s="102" t="s">
        <v>1756</v>
      </c>
      <c r="L411" s="39"/>
    </row>
    <row r="412" spans="1:12" x14ac:dyDescent="0.25">
      <c r="A412" s="91" t="s">
        <v>403</v>
      </c>
      <c r="B412" s="92" t="s">
        <v>1429</v>
      </c>
      <c r="C412" s="92" t="s">
        <v>1658</v>
      </c>
      <c r="D412" s="93">
        <v>0.81</v>
      </c>
      <c r="E412" s="93">
        <v>1.1336999999999999</v>
      </c>
      <c r="F412" s="93">
        <f t="shared" si="12"/>
        <v>0.91829700000000003</v>
      </c>
      <c r="G412" s="94">
        <v>1</v>
      </c>
      <c r="H412" s="93">
        <f t="shared" si="13"/>
        <v>0.91830000000000001</v>
      </c>
      <c r="I412" s="95">
        <v>3.96</v>
      </c>
      <c r="J412" s="96">
        <v>45566</v>
      </c>
      <c r="K412" s="102" t="s">
        <v>1756</v>
      </c>
      <c r="L412" s="39"/>
    </row>
    <row r="413" spans="1:12" x14ac:dyDescent="0.25">
      <c r="A413" s="91" t="s">
        <v>404</v>
      </c>
      <c r="B413" s="92" t="s">
        <v>1429</v>
      </c>
      <c r="C413" s="92" t="s">
        <v>1658</v>
      </c>
      <c r="D413" s="93">
        <v>1.343</v>
      </c>
      <c r="E413" s="93">
        <v>1.1336999999999999</v>
      </c>
      <c r="F413" s="93">
        <f t="shared" si="12"/>
        <v>1.5225590999999998</v>
      </c>
      <c r="G413" s="94">
        <v>1</v>
      </c>
      <c r="H413" s="93">
        <f t="shared" si="13"/>
        <v>1.5226</v>
      </c>
      <c r="I413" s="95">
        <v>6.98</v>
      </c>
      <c r="J413" s="96">
        <v>45566</v>
      </c>
      <c r="K413" s="102" t="s">
        <v>1756</v>
      </c>
      <c r="L413" s="39"/>
    </row>
    <row r="414" spans="1:12" x14ac:dyDescent="0.25">
      <c r="A414" s="91" t="s">
        <v>405</v>
      </c>
      <c r="B414" s="92" t="s">
        <v>1430</v>
      </c>
      <c r="C414" s="92" t="s">
        <v>1659</v>
      </c>
      <c r="D414" s="93">
        <v>0.47039999999999998</v>
      </c>
      <c r="E414" s="93">
        <v>1.1336999999999999</v>
      </c>
      <c r="F414" s="93">
        <f t="shared" si="12"/>
        <v>0.53329247999999996</v>
      </c>
      <c r="G414" s="94">
        <v>1</v>
      </c>
      <c r="H414" s="93">
        <f t="shared" si="13"/>
        <v>0.5333</v>
      </c>
      <c r="I414" s="95">
        <v>2.25</v>
      </c>
      <c r="J414" s="96">
        <v>45566</v>
      </c>
      <c r="K414" s="102" t="s">
        <v>1756</v>
      </c>
      <c r="L414" s="39"/>
    </row>
    <row r="415" spans="1:12" x14ac:dyDescent="0.25">
      <c r="A415" s="91" t="s">
        <v>406</v>
      </c>
      <c r="B415" s="92" t="s">
        <v>1430</v>
      </c>
      <c r="C415" s="92" t="s">
        <v>1659</v>
      </c>
      <c r="D415" s="93">
        <v>0.58899999999999997</v>
      </c>
      <c r="E415" s="93">
        <v>1.1336999999999999</v>
      </c>
      <c r="F415" s="93">
        <f t="shared" si="12"/>
        <v>0.66774929999999988</v>
      </c>
      <c r="G415" s="94">
        <v>1</v>
      </c>
      <c r="H415" s="93">
        <f t="shared" si="13"/>
        <v>0.66769999999999996</v>
      </c>
      <c r="I415" s="95">
        <v>2.93</v>
      </c>
      <c r="J415" s="96">
        <v>45566</v>
      </c>
      <c r="K415" s="102" t="s">
        <v>1756</v>
      </c>
      <c r="L415" s="39"/>
    </row>
    <row r="416" spans="1:12" x14ac:dyDescent="0.25">
      <c r="A416" s="91" t="s">
        <v>407</v>
      </c>
      <c r="B416" s="92" t="s">
        <v>1430</v>
      </c>
      <c r="C416" s="92" t="s">
        <v>1659</v>
      </c>
      <c r="D416" s="93">
        <v>0.87549999999999994</v>
      </c>
      <c r="E416" s="93">
        <v>1.1336999999999999</v>
      </c>
      <c r="F416" s="93">
        <f t="shared" si="12"/>
        <v>0.99255434999999992</v>
      </c>
      <c r="G416" s="94">
        <v>1</v>
      </c>
      <c r="H416" s="93">
        <f t="shared" si="13"/>
        <v>0.99260000000000004</v>
      </c>
      <c r="I416" s="95">
        <v>5.14</v>
      </c>
      <c r="J416" s="96">
        <v>45566</v>
      </c>
      <c r="K416" s="102" t="s">
        <v>1756</v>
      </c>
      <c r="L416" s="39"/>
    </row>
    <row r="417" spans="1:12" x14ac:dyDescent="0.25">
      <c r="A417" s="91" t="s">
        <v>408</v>
      </c>
      <c r="B417" s="92" t="s">
        <v>1430</v>
      </c>
      <c r="C417" s="92" t="s">
        <v>1659</v>
      </c>
      <c r="D417" s="93">
        <v>1.8569</v>
      </c>
      <c r="E417" s="93">
        <v>1.1336999999999999</v>
      </c>
      <c r="F417" s="93">
        <f t="shared" si="12"/>
        <v>2.1051675299999997</v>
      </c>
      <c r="G417" s="94">
        <v>1</v>
      </c>
      <c r="H417" s="93">
        <f t="shared" si="13"/>
        <v>2.1052</v>
      </c>
      <c r="I417" s="95">
        <v>8.4700000000000006</v>
      </c>
      <c r="J417" s="96">
        <v>45566</v>
      </c>
      <c r="K417" s="102" t="s">
        <v>1756</v>
      </c>
      <c r="L417" s="39"/>
    </row>
    <row r="418" spans="1:12" x14ac:dyDescent="0.25">
      <c r="A418" s="91" t="s">
        <v>409</v>
      </c>
      <c r="B418" s="92" t="s">
        <v>1431</v>
      </c>
      <c r="C418" s="92" t="s">
        <v>1659</v>
      </c>
      <c r="D418" s="93">
        <v>0.61509999999999998</v>
      </c>
      <c r="E418" s="93">
        <v>1.1336999999999999</v>
      </c>
      <c r="F418" s="93">
        <f t="shared" si="12"/>
        <v>0.69733886999999994</v>
      </c>
      <c r="G418" s="94">
        <v>1</v>
      </c>
      <c r="H418" s="93">
        <f t="shared" si="13"/>
        <v>0.69730000000000003</v>
      </c>
      <c r="I418" s="95">
        <v>2.2000000000000002</v>
      </c>
      <c r="J418" s="96">
        <v>45566</v>
      </c>
      <c r="K418" s="102" t="s">
        <v>1756</v>
      </c>
      <c r="L418" s="39"/>
    </row>
    <row r="419" spans="1:12" x14ac:dyDescent="0.25">
      <c r="A419" s="91" t="s">
        <v>410</v>
      </c>
      <c r="B419" s="92" t="s">
        <v>1431</v>
      </c>
      <c r="C419" s="92" t="s">
        <v>1659</v>
      </c>
      <c r="D419" s="93">
        <v>0.63039999999999996</v>
      </c>
      <c r="E419" s="93">
        <v>1.1336999999999999</v>
      </c>
      <c r="F419" s="93">
        <f t="shared" si="12"/>
        <v>0.71468447999999996</v>
      </c>
      <c r="G419" s="94">
        <v>1</v>
      </c>
      <c r="H419" s="93">
        <f t="shared" si="13"/>
        <v>0.7147</v>
      </c>
      <c r="I419" s="95">
        <v>3.12</v>
      </c>
      <c r="J419" s="96">
        <v>45566</v>
      </c>
      <c r="K419" s="102" t="s">
        <v>1756</v>
      </c>
      <c r="L419" s="39"/>
    </row>
    <row r="420" spans="1:12" x14ac:dyDescent="0.25">
      <c r="A420" s="91" t="s">
        <v>411</v>
      </c>
      <c r="B420" s="92" t="s">
        <v>1431</v>
      </c>
      <c r="C420" s="92" t="s">
        <v>1659</v>
      </c>
      <c r="D420" s="93">
        <v>0.93820000000000003</v>
      </c>
      <c r="E420" s="93">
        <v>1.1336999999999999</v>
      </c>
      <c r="F420" s="93">
        <f t="shared" si="12"/>
        <v>1.0636373399999999</v>
      </c>
      <c r="G420" s="94">
        <v>1</v>
      </c>
      <c r="H420" s="93">
        <f t="shared" si="13"/>
        <v>1.0636000000000001</v>
      </c>
      <c r="I420" s="95">
        <v>4.8899999999999997</v>
      </c>
      <c r="J420" s="96">
        <v>45566</v>
      </c>
      <c r="K420" s="102" t="s">
        <v>1756</v>
      </c>
      <c r="L420" s="39"/>
    </row>
    <row r="421" spans="1:12" x14ac:dyDescent="0.25">
      <c r="A421" s="91" t="s">
        <v>412</v>
      </c>
      <c r="B421" s="92" t="s">
        <v>1431</v>
      </c>
      <c r="C421" s="92" t="s">
        <v>1659</v>
      </c>
      <c r="D421" s="93">
        <v>1.8536999999999999</v>
      </c>
      <c r="E421" s="93">
        <v>1.1336999999999999</v>
      </c>
      <c r="F421" s="93">
        <f t="shared" si="12"/>
        <v>2.1015396899999996</v>
      </c>
      <c r="G421" s="94">
        <v>1</v>
      </c>
      <c r="H421" s="93">
        <f t="shared" si="13"/>
        <v>2.1015000000000001</v>
      </c>
      <c r="I421" s="95">
        <v>9.15</v>
      </c>
      <c r="J421" s="96">
        <v>45566</v>
      </c>
      <c r="K421" s="102" t="s">
        <v>1756</v>
      </c>
      <c r="L421" s="39"/>
    </row>
    <row r="422" spans="1:12" x14ac:dyDescent="0.25">
      <c r="A422" s="91" t="s">
        <v>413</v>
      </c>
      <c r="B422" s="92" t="s">
        <v>1432</v>
      </c>
      <c r="C422" s="92" t="s">
        <v>1659</v>
      </c>
      <c r="D422" s="93">
        <v>0.51700000000000002</v>
      </c>
      <c r="E422" s="93">
        <v>1.1336999999999999</v>
      </c>
      <c r="F422" s="93">
        <f t="shared" si="12"/>
        <v>0.5861229</v>
      </c>
      <c r="G422" s="94">
        <v>1</v>
      </c>
      <c r="H422" s="93">
        <f t="shared" si="13"/>
        <v>0.58609999999999995</v>
      </c>
      <c r="I422" s="95">
        <v>2.2799999999999998</v>
      </c>
      <c r="J422" s="96">
        <v>45566</v>
      </c>
      <c r="K422" s="102" t="s">
        <v>1756</v>
      </c>
      <c r="L422" s="39"/>
    </row>
    <row r="423" spans="1:12" x14ac:dyDescent="0.25">
      <c r="A423" s="91" t="s">
        <v>414</v>
      </c>
      <c r="B423" s="92" t="s">
        <v>1432</v>
      </c>
      <c r="C423" s="92" t="s">
        <v>1659</v>
      </c>
      <c r="D423" s="93">
        <v>0.64549999999999996</v>
      </c>
      <c r="E423" s="93">
        <v>1.1336999999999999</v>
      </c>
      <c r="F423" s="93">
        <f t="shared" si="12"/>
        <v>0.73180334999999996</v>
      </c>
      <c r="G423" s="94">
        <v>1</v>
      </c>
      <c r="H423" s="93">
        <f t="shared" si="13"/>
        <v>0.73180000000000001</v>
      </c>
      <c r="I423" s="95">
        <v>3.03</v>
      </c>
      <c r="J423" s="96">
        <v>45566</v>
      </c>
      <c r="K423" s="102" t="s">
        <v>1756</v>
      </c>
      <c r="L423" s="39"/>
    </row>
    <row r="424" spans="1:12" x14ac:dyDescent="0.25">
      <c r="A424" s="91" t="s">
        <v>415</v>
      </c>
      <c r="B424" s="92" t="s">
        <v>1432</v>
      </c>
      <c r="C424" s="92" t="s">
        <v>1659</v>
      </c>
      <c r="D424" s="93">
        <v>0.91359999999999997</v>
      </c>
      <c r="E424" s="93">
        <v>1.1336999999999999</v>
      </c>
      <c r="F424" s="93">
        <f t="shared" si="12"/>
        <v>1.0357483199999999</v>
      </c>
      <c r="G424" s="94">
        <v>1</v>
      </c>
      <c r="H424" s="93">
        <f t="shared" si="13"/>
        <v>1.0357000000000001</v>
      </c>
      <c r="I424" s="95">
        <v>4.55</v>
      </c>
      <c r="J424" s="96">
        <v>45566</v>
      </c>
      <c r="K424" s="102" t="s">
        <v>1756</v>
      </c>
      <c r="L424" s="39"/>
    </row>
    <row r="425" spans="1:12" x14ac:dyDescent="0.25">
      <c r="A425" s="91" t="s">
        <v>416</v>
      </c>
      <c r="B425" s="92" t="s">
        <v>1432</v>
      </c>
      <c r="C425" s="92" t="s">
        <v>1659</v>
      </c>
      <c r="D425" s="93">
        <v>1.6296999999999999</v>
      </c>
      <c r="E425" s="93">
        <v>1.1336999999999999</v>
      </c>
      <c r="F425" s="93">
        <f t="shared" si="12"/>
        <v>1.8475908899999998</v>
      </c>
      <c r="G425" s="94">
        <v>1</v>
      </c>
      <c r="H425" s="93">
        <f t="shared" si="13"/>
        <v>1.8475999999999999</v>
      </c>
      <c r="I425" s="95">
        <v>7.38</v>
      </c>
      <c r="J425" s="96">
        <v>45566</v>
      </c>
      <c r="K425" s="102" t="s">
        <v>1756</v>
      </c>
      <c r="L425" s="39"/>
    </row>
    <row r="426" spans="1:12" x14ac:dyDescent="0.25">
      <c r="A426" s="91" t="s">
        <v>417</v>
      </c>
      <c r="B426" s="92" t="s">
        <v>1433</v>
      </c>
      <c r="C426" s="92" t="s">
        <v>1658</v>
      </c>
      <c r="D426" s="93">
        <v>1.3922000000000001</v>
      </c>
      <c r="E426" s="93">
        <v>1.1336999999999999</v>
      </c>
      <c r="F426" s="93">
        <f t="shared" si="12"/>
        <v>1.5783371399999999</v>
      </c>
      <c r="G426" s="94">
        <v>1</v>
      </c>
      <c r="H426" s="93">
        <f t="shared" si="13"/>
        <v>1.5783</v>
      </c>
      <c r="I426" s="95">
        <v>2.66</v>
      </c>
      <c r="J426" s="96">
        <v>45566</v>
      </c>
      <c r="K426" s="102" t="s">
        <v>1756</v>
      </c>
      <c r="L426" s="39"/>
    </row>
    <row r="427" spans="1:12" x14ac:dyDescent="0.25">
      <c r="A427" s="91" t="s">
        <v>418</v>
      </c>
      <c r="B427" s="92" t="s">
        <v>1433</v>
      </c>
      <c r="C427" s="92" t="s">
        <v>1658</v>
      </c>
      <c r="D427" s="93">
        <v>1.9452</v>
      </c>
      <c r="E427" s="93">
        <v>1.1336999999999999</v>
      </c>
      <c r="F427" s="93">
        <f t="shared" si="12"/>
        <v>2.2052732399999999</v>
      </c>
      <c r="G427" s="94">
        <v>1</v>
      </c>
      <c r="H427" s="93">
        <f t="shared" si="13"/>
        <v>2.2052999999999998</v>
      </c>
      <c r="I427" s="95">
        <v>5.95</v>
      </c>
      <c r="J427" s="96">
        <v>45566</v>
      </c>
      <c r="K427" s="102" t="s">
        <v>1756</v>
      </c>
      <c r="L427" s="39"/>
    </row>
    <row r="428" spans="1:12" x14ac:dyDescent="0.25">
      <c r="A428" s="91" t="s">
        <v>419</v>
      </c>
      <c r="B428" s="92" t="s">
        <v>1433</v>
      </c>
      <c r="C428" s="92" t="s">
        <v>1658</v>
      </c>
      <c r="D428" s="93">
        <v>2.9188000000000001</v>
      </c>
      <c r="E428" s="93">
        <v>1.1336999999999999</v>
      </c>
      <c r="F428" s="93">
        <f t="shared" si="12"/>
        <v>3.3090435599999997</v>
      </c>
      <c r="G428" s="94">
        <v>1</v>
      </c>
      <c r="H428" s="93">
        <f t="shared" si="13"/>
        <v>3.3090000000000002</v>
      </c>
      <c r="I428" s="95">
        <v>9.92</v>
      </c>
      <c r="J428" s="96">
        <v>45566</v>
      </c>
      <c r="K428" s="102" t="s">
        <v>1756</v>
      </c>
      <c r="L428" s="39"/>
    </row>
    <row r="429" spans="1:12" x14ac:dyDescent="0.25">
      <c r="A429" s="91" t="s">
        <v>420</v>
      </c>
      <c r="B429" s="92" t="s">
        <v>1433</v>
      </c>
      <c r="C429" s="92" t="s">
        <v>1658</v>
      </c>
      <c r="D429" s="93">
        <v>5.4294000000000002</v>
      </c>
      <c r="E429" s="93">
        <v>1.1336999999999999</v>
      </c>
      <c r="F429" s="93">
        <f t="shared" si="12"/>
        <v>6.1553107799999998</v>
      </c>
      <c r="G429" s="94">
        <v>1</v>
      </c>
      <c r="H429" s="93">
        <f t="shared" si="13"/>
        <v>6.1553000000000004</v>
      </c>
      <c r="I429" s="95">
        <v>18.02</v>
      </c>
      <c r="J429" s="96">
        <v>45566</v>
      </c>
      <c r="K429" s="102" t="s">
        <v>1756</v>
      </c>
      <c r="L429" s="39"/>
    </row>
    <row r="430" spans="1:12" x14ac:dyDescent="0.25">
      <c r="A430" s="91" t="s">
        <v>421</v>
      </c>
      <c r="B430" s="92" t="s">
        <v>1434</v>
      </c>
      <c r="C430" s="92" t="s">
        <v>1658</v>
      </c>
      <c r="D430" s="93">
        <v>0.72070000000000001</v>
      </c>
      <c r="E430" s="93">
        <v>1.1336999999999999</v>
      </c>
      <c r="F430" s="93">
        <f t="shared" si="12"/>
        <v>0.81705759</v>
      </c>
      <c r="G430" s="94">
        <v>1</v>
      </c>
      <c r="H430" s="93">
        <f t="shared" si="13"/>
        <v>0.81710000000000005</v>
      </c>
      <c r="I430" s="95">
        <v>2.31</v>
      </c>
      <c r="J430" s="96">
        <v>45566</v>
      </c>
      <c r="K430" s="102" t="s">
        <v>1756</v>
      </c>
      <c r="L430" s="39"/>
    </row>
    <row r="431" spans="1:12" x14ac:dyDescent="0.25">
      <c r="A431" s="91" t="s">
        <v>422</v>
      </c>
      <c r="B431" s="92" t="s">
        <v>1434</v>
      </c>
      <c r="C431" s="92" t="s">
        <v>1658</v>
      </c>
      <c r="D431" s="93">
        <v>1.2505999999999999</v>
      </c>
      <c r="E431" s="93">
        <v>1.1336999999999999</v>
      </c>
      <c r="F431" s="93">
        <f t="shared" si="12"/>
        <v>1.4178052199999998</v>
      </c>
      <c r="G431" s="94">
        <v>1</v>
      </c>
      <c r="H431" s="93">
        <f t="shared" si="13"/>
        <v>1.4177999999999999</v>
      </c>
      <c r="I431" s="95">
        <v>4.13</v>
      </c>
      <c r="J431" s="96">
        <v>45566</v>
      </c>
      <c r="K431" s="102" t="s">
        <v>1756</v>
      </c>
      <c r="L431" s="39"/>
    </row>
    <row r="432" spans="1:12" x14ac:dyDescent="0.25">
      <c r="A432" s="91" t="s">
        <v>423</v>
      </c>
      <c r="B432" s="92" t="s">
        <v>1434</v>
      </c>
      <c r="C432" s="92" t="s">
        <v>1658</v>
      </c>
      <c r="D432" s="93">
        <v>1.8423</v>
      </c>
      <c r="E432" s="93">
        <v>1.1336999999999999</v>
      </c>
      <c r="F432" s="93">
        <f t="shared" si="12"/>
        <v>2.0886155099999999</v>
      </c>
      <c r="G432" s="94">
        <v>1</v>
      </c>
      <c r="H432" s="93">
        <f t="shared" si="13"/>
        <v>2.0886</v>
      </c>
      <c r="I432" s="95">
        <v>7.76</v>
      </c>
      <c r="J432" s="96">
        <v>45566</v>
      </c>
      <c r="K432" s="102" t="s">
        <v>1756</v>
      </c>
      <c r="L432" s="39"/>
    </row>
    <row r="433" spans="1:12" x14ac:dyDescent="0.25">
      <c r="A433" s="91" t="s">
        <v>424</v>
      </c>
      <c r="B433" s="92" t="s">
        <v>1434</v>
      </c>
      <c r="C433" s="92" t="s">
        <v>1658</v>
      </c>
      <c r="D433" s="93">
        <v>3.6183999999999998</v>
      </c>
      <c r="E433" s="93">
        <v>1.1336999999999999</v>
      </c>
      <c r="F433" s="93">
        <f t="shared" si="12"/>
        <v>4.1021800799999992</v>
      </c>
      <c r="G433" s="94">
        <v>1</v>
      </c>
      <c r="H433" s="93">
        <f t="shared" si="13"/>
        <v>4.1021999999999998</v>
      </c>
      <c r="I433" s="95">
        <v>13.6</v>
      </c>
      <c r="J433" s="96">
        <v>45566</v>
      </c>
      <c r="K433" s="102" t="s">
        <v>1756</v>
      </c>
      <c r="L433" s="39"/>
    </row>
    <row r="434" spans="1:12" x14ac:dyDescent="0.25">
      <c r="A434" s="91" t="s">
        <v>425</v>
      </c>
      <c r="B434" s="92" t="s">
        <v>1435</v>
      </c>
      <c r="C434" s="92" t="s">
        <v>1658</v>
      </c>
      <c r="D434" s="93">
        <v>1.1635</v>
      </c>
      <c r="E434" s="93">
        <v>1.1336999999999999</v>
      </c>
      <c r="F434" s="93">
        <f t="shared" si="12"/>
        <v>1.31905995</v>
      </c>
      <c r="G434" s="94">
        <v>1</v>
      </c>
      <c r="H434" s="93">
        <f t="shared" si="13"/>
        <v>1.3190999999999999</v>
      </c>
      <c r="I434" s="95">
        <v>3.59</v>
      </c>
      <c r="J434" s="96">
        <v>45566</v>
      </c>
      <c r="K434" s="102" t="s">
        <v>1756</v>
      </c>
      <c r="L434" s="39"/>
    </row>
    <row r="435" spans="1:12" x14ac:dyDescent="0.25">
      <c r="A435" s="91" t="s">
        <v>426</v>
      </c>
      <c r="B435" s="92" t="s">
        <v>1435</v>
      </c>
      <c r="C435" s="92" t="s">
        <v>1658</v>
      </c>
      <c r="D435" s="93">
        <v>1.4449000000000001</v>
      </c>
      <c r="E435" s="93">
        <v>1.1336999999999999</v>
      </c>
      <c r="F435" s="93">
        <f t="shared" si="12"/>
        <v>1.6380831300000001</v>
      </c>
      <c r="G435" s="94">
        <v>1</v>
      </c>
      <c r="H435" s="93">
        <f t="shared" si="13"/>
        <v>1.6380999999999999</v>
      </c>
      <c r="I435" s="95">
        <v>5.32</v>
      </c>
      <c r="J435" s="96">
        <v>45566</v>
      </c>
      <c r="K435" s="102" t="s">
        <v>1756</v>
      </c>
      <c r="L435" s="39"/>
    </row>
    <row r="436" spans="1:12" x14ac:dyDescent="0.25">
      <c r="A436" s="91" t="s">
        <v>427</v>
      </c>
      <c r="B436" s="92" t="s">
        <v>1435</v>
      </c>
      <c r="C436" s="92" t="s">
        <v>1658</v>
      </c>
      <c r="D436" s="93">
        <v>1.9658</v>
      </c>
      <c r="E436" s="93">
        <v>1.1336999999999999</v>
      </c>
      <c r="F436" s="93">
        <f t="shared" si="12"/>
        <v>2.2286274599999998</v>
      </c>
      <c r="G436" s="94">
        <v>1</v>
      </c>
      <c r="H436" s="93">
        <f t="shared" si="13"/>
        <v>2.2286000000000001</v>
      </c>
      <c r="I436" s="95">
        <v>8.1</v>
      </c>
      <c r="J436" s="96">
        <v>45566</v>
      </c>
      <c r="K436" s="102" t="s">
        <v>1756</v>
      </c>
      <c r="L436" s="39"/>
    </row>
    <row r="437" spans="1:12" x14ac:dyDescent="0.25">
      <c r="A437" s="91" t="s">
        <v>428</v>
      </c>
      <c r="B437" s="92" t="s">
        <v>1435</v>
      </c>
      <c r="C437" s="92" t="s">
        <v>1658</v>
      </c>
      <c r="D437" s="93">
        <v>3.5727000000000002</v>
      </c>
      <c r="E437" s="93">
        <v>1.1336999999999999</v>
      </c>
      <c r="F437" s="93">
        <f t="shared" si="12"/>
        <v>4.0503699900000001</v>
      </c>
      <c r="G437" s="94">
        <v>1</v>
      </c>
      <c r="H437" s="93">
        <f t="shared" si="13"/>
        <v>4.0503999999999998</v>
      </c>
      <c r="I437" s="95">
        <v>13.43</v>
      </c>
      <c r="J437" s="96">
        <v>45566</v>
      </c>
      <c r="K437" s="102" t="s">
        <v>1756</v>
      </c>
      <c r="L437" s="39"/>
    </row>
    <row r="438" spans="1:12" x14ac:dyDescent="0.25">
      <c r="A438" s="91" t="s">
        <v>429</v>
      </c>
      <c r="B438" s="92" t="s">
        <v>1436</v>
      </c>
      <c r="C438" s="92" t="s">
        <v>1658</v>
      </c>
      <c r="D438" s="93">
        <v>1.3321000000000001</v>
      </c>
      <c r="E438" s="93">
        <v>1.1336999999999999</v>
      </c>
      <c r="F438" s="93">
        <f t="shared" si="12"/>
        <v>1.5102017699999999</v>
      </c>
      <c r="G438" s="94">
        <v>1</v>
      </c>
      <c r="H438" s="93">
        <f t="shared" si="13"/>
        <v>1.5102</v>
      </c>
      <c r="I438" s="95">
        <v>4.2300000000000004</v>
      </c>
      <c r="J438" s="96">
        <v>45566</v>
      </c>
      <c r="K438" s="102" t="s">
        <v>1756</v>
      </c>
      <c r="L438" s="39"/>
    </row>
    <row r="439" spans="1:12" x14ac:dyDescent="0.25">
      <c r="A439" s="91" t="s">
        <v>430</v>
      </c>
      <c r="B439" s="92" t="s">
        <v>1436</v>
      </c>
      <c r="C439" s="92" t="s">
        <v>1658</v>
      </c>
      <c r="D439" s="93">
        <v>1.5644</v>
      </c>
      <c r="E439" s="93">
        <v>1.1336999999999999</v>
      </c>
      <c r="F439" s="93">
        <f t="shared" si="12"/>
        <v>1.7735602799999999</v>
      </c>
      <c r="G439" s="94">
        <v>1</v>
      </c>
      <c r="H439" s="93">
        <f t="shared" si="13"/>
        <v>1.7736000000000001</v>
      </c>
      <c r="I439" s="95">
        <v>5.89</v>
      </c>
      <c r="J439" s="96">
        <v>45566</v>
      </c>
      <c r="K439" s="102" t="s">
        <v>1756</v>
      </c>
      <c r="L439" s="39"/>
    </row>
    <row r="440" spans="1:12" x14ac:dyDescent="0.25">
      <c r="A440" s="91" t="s">
        <v>431</v>
      </c>
      <c r="B440" s="92" t="s">
        <v>1436</v>
      </c>
      <c r="C440" s="92" t="s">
        <v>1658</v>
      </c>
      <c r="D440" s="93">
        <v>2.1897000000000002</v>
      </c>
      <c r="E440" s="93">
        <v>1.1336999999999999</v>
      </c>
      <c r="F440" s="93">
        <f t="shared" si="12"/>
        <v>2.4824628899999999</v>
      </c>
      <c r="G440" s="94">
        <v>1</v>
      </c>
      <c r="H440" s="93">
        <f t="shared" si="13"/>
        <v>2.4824999999999999</v>
      </c>
      <c r="I440" s="95">
        <v>9.15</v>
      </c>
      <c r="J440" s="96">
        <v>45566</v>
      </c>
      <c r="K440" s="102" t="s">
        <v>1756</v>
      </c>
      <c r="L440" s="39"/>
    </row>
    <row r="441" spans="1:12" x14ac:dyDescent="0.25">
      <c r="A441" s="91" t="s">
        <v>432</v>
      </c>
      <c r="B441" s="92" t="s">
        <v>1436</v>
      </c>
      <c r="C441" s="92" t="s">
        <v>1658</v>
      </c>
      <c r="D441" s="93">
        <v>3.7976000000000001</v>
      </c>
      <c r="E441" s="93">
        <v>1.1336999999999999</v>
      </c>
      <c r="F441" s="93">
        <f t="shared" si="12"/>
        <v>4.3053391200000002</v>
      </c>
      <c r="G441" s="94">
        <v>1</v>
      </c>
      <c r="H441" s="93">
        <f t="shared" si="13"/>
        <v>4.3052999999999999</v>
      </c>
      <c r="I441" s="95">
        <v>14.95</v>
      </c>
      <c r="J441" s="96">
        <v>45566</v>
      </c>
      <c r="K441" s="102" t="s">
        <v>1756</v>
      </c>
      <c r="L441" s="39"/>
    </row>
    <row r="442" spans="1:12" x14ac:dyDescent="0.25">
      <c r="A442" s="91" t="s">
        <v>433</v>
      </c>
      <c r="B442" s="92" t="s">
        <v>2266</v>
      </c>
      <c r="C442" s="92" t="s">
        <v>1658</v>
      </c>
      <c r="D442" s="93">
        <v>0.75800000000000001</v>
      </c>
      <c r="E442" s="93">
        <v>1.1336999999999999</v>
      </c>
      <c r="F442" s="93">
        <f t="shared" si="12"/>
        <v>0.8593445999999999</v>
      </c>
      <c r="G442" s="94">
        <v>1</v>
      </c>
      <c r="H442" s="93">
        <f t="shared" si="13"/>
        <v>0.85929999999999995</v>
      </c>
      <c r="I442" s="95">
        <v>2.37</v>
      </c>
      <c r="J442" s="96">
        <v>45566</v>
      </c>
      <c r="K442" s="102" t="s">
        <v>1756</v>
      </c>
      <c r="L442" s="39"/>
    </row>
    <row r="443" spans="1:12" x14ac:dyDescent="0.25">
      <c r="A443" s="91" t="s">
        <v>434</v>
      </c>
      <c r="B443" s="92" t="s">
        <v>2266</v>
      </c>
      <c r="C443" s="92" t="s">
        <v>1658</v>
      </c>
      <c r="D443" s="93">
        <v>0.95579999999999998</v>
      </c>
      <c r="E443" s="93">
        <v>1.1336999999999999</v>
      </c>
      <c r="F443" s="93">
        <f t="shared" si="12"/>
        <v>1.0835904599999999</v>
      </c>
      <c r="G443" s="94">
        <v>1</v>
      </c>
      <c r="H443" s="93">
        <f t="shared" si="13"/>
        <v>1.0835999999999999</v>
      </c>
      <c r="I443" s="95">
        <v>3.63</v>
      </c>
      <c r="J443" s="96">
        <v>45566</v>
      </c>
      <c r="K443" s="102" t="s">
        <v>1756</v>
      </c>
      <c r="L443" s="39"/>
    </row>
    <row r="444" spans="1:12" x14ac:dyDescent="0.25">
      <c r="A444" s="91" t="s">
        <v>435</v>
      </c>
      <c r="B444" s="92" t="s">
        <v>2266</v>
      </c>
      <c r="C444" s="92" t="s">
        <v>1658</v>
      </c>
      <c r="D444" s="93">
        <v>1.4389000000000001</v>
      </c>
      <c r="E444" s="93">
        <v>1.1336999999999999</v>
      </c>
      <c r="F444" s="93">
        <f t="shared" si="12"/>
        <v>1.63128093</v>
      </c>
      <c r="G444" s="94">
        <v>1</v>
      </c>
      <c r="H444" s="93">
        <f t="shared" si="13"/>
        <v>1.6313</v>
      </c>
      <c r="I444" s="95">
        <v>6.56</v>
      </c>
      <c r="J444" s="96">
        <v>45566</v>
      </c>
      <c r="K444" s="102" t="s">
        <v>1756</v>
      </c>
      <c r="L444" s="39"/>
    </row>
    <row r="445" spans="1:12" x14ac:dyDescent="0.25">
      <c r="A445" s="91" t="s">
        <v>436</v>
      </c>
      <c r="B445" s="92" t="s">
        <v>2266</v>
      </c>
      <c r="C445" s="92" t="s">
        <v>1658</v>
      </c>
      <c r="D445" s="93">
        <v>2.5998999999999999</v>
      </c>
      <c r="E445" s="93">
        <v>1.1336999999999999</v>
      </c>
      <c r="F445" s="93">
        <f t="shared" si="12"/>
        <v>2.9475066299999995</v>
      </c>
      <c r="G445" s="94">
        <v>1</v>
      </c>
      <c r="H445" s="93">
        <f t="shared" si="13"/>
        <v>2.9474999999999998</v>
      </c>
      <c r="I445" s="95">
        <v>12.29</v>
      </c>
      <c r="J445" s="96">
        <v>45566</v>
      </c>
      <c r="K445" s="102" t="s">
        <v>1756</v>
      </c>
      <c r="L445" s="39"/>
    </row>
    <row r="446" spans="1:12" x14ac:dyDescent="0.25">
      <c r="A446" s="91" t="s">
        <v>437</v>
      </c>
      <c r="B446" s="92" t="s">
        <v>1437</v>
      </c>
      <c r="C446" s="92" t="s">
        <v>1658</v>
      </c>
      <c r="D446" s="93">
        <v>1.1104000000000001</v>
      </c>
      <c r="E446" s="93">
        <v>1.1336999999999999</v>
      </c>
      <c r="F446" s="93">
        <f t="shared" si="12"/>
        <v>1.2588604800000001</v>
      </c>
      <c r="G446" s="94">
        <v>1</v>
      </c>
      <c r="H446" s="93">
        <f t="shared" si="13"/>
        <v>1.2588999999999999</v>
      </c>
      <c r="I446" s="95">
        <v>2.66</v>
      </c>
      <c r="J446" s="96">
        <v>45566</v>
      </c>
      <c r="K446" s="102" t="s">
        <v>1756</v>
      </c>
      <c r="L446" s="39"/>
    </row>
    <row r="447" spans="1:12" x14ac:dyDescent="0.25">
      <c r="A447" s="91" t="s">
        <v>438</v>
      </c>
      <c r="B447" s="92" t="s">
        <v>1437</v>
      </c>
      <c r="C447" s="92" t="s">
        <v>1658</v>
      </c>
      <c r="D447" s="93">
        <v>1.3545</v>
      </c>
      <c r="E447" s="93">
        <v>1.1336999999999999</v>
      </c>
      <c r="F447" s="93">
        <f t="shared" si="12"/>
        <v>1.53559665</v>
      </c>
      <c r="G447" s="94">
        <v>1</v>
      </c>
      <c r="H447" s="93">
        <f t="shared" si="13"/>
        <v>1.5356000000000001</v>
      </c>
      <c r="I447" s="95">
        <v>3.93</v>
      </c>
      <c r="J447" s="96">
        <v>45566</v>
      </c>
      <c r="K447" s="102" t="s">
        <v>1756</v>
      </c>
      <c r="L447" s="39"/>
    </row>
    <row r="448" spans="1:12" x14ac:dyDescent="0.25">
      <c r="A448" s="91" t="s">
        <v>439</v>
      </c>
      <c r="B448" s="92" t="s">
        <v>1437</v>
      </c>
      <c r="C448" s="92" t="s">
        <v>1658</v>
      </c>
      <c r="D448" s="93">
        <v>1.8798999999999999</v>
      </c>
      <c r="E448" s="93">
        <v>1.1336999999999999</v>
      </c>
      <c r="F448" s="93">
        <f t="shared" si="12"/>
        <v>2.1312426299999996</v>
      </c>
      <c r="G448" s="94">
        <v>1</v>
      </c>
      <c r="H448" s="93">
        <f t="shared" si="13"/>
        <v>2.1312000000000002</v>
      </c>
      <c r="I448" s="95">
        <v>6.55</v>
      </c>
      <c r="J448" s="96">
        <v>45566</v>
      </c>
      <c r="K448" s="102" t="s">
        <v>1756</v>
      </c>
      <c r="L448" s="39"/>
    </row>
    <row r="449" spans="1:12" x14ac:dyDescent="0.25">
      <c r="A449" s="91" t="s">
        <v>440</v>
      </c>
      <c r="B449" s="92" t="s">
        <v>1437</v>
      </c>
      <c r="C449" s="92" t="s">
        <v>1658</v>
      </c>
      <c r="D449" s="93">
        <v>3.5851999999999999</v>
      </c>
      <c r="E449" s="93">
        <v>1.1336999999999999</v>
      </c>
      <c r="F449" s="93">
        <f t="shared" si="12"/>
        <v>4.0645412399999996</v>
      </c>
      <c r="G449" s="94">
        <v>1</v>
      </c>
      <c r="H449" s="93">
        <f t="shared" si="13"/>
        <v>4.0644999999999998</v>
      </c>
      <c r="I449" s="95">
        <v>12.86</v>
      </c>
      <c r="J449" s="96">
        <v>45566</v>
      </c>
      <c r="K449" s="102" t="s">
        <v>1756</v>
      </c>
      <c r="L449" s="39"/>
    </row>
    <row r="450" spans="1:12" x14ac:dyDescent="0.25">
      <c r="A450" s="91" t="s">
        <v>441</v>
      </c>
      <c r="B450" s="92" t="s">
        <v>1438</v>
      </c>
      <c r="C450" s="92" t="s">
        <v>1658</v>
      </c>
      <c r="D450" s="93">
        <v>0.88370000000000004</v>
      </c>
      <c r="E450" s="93">
        <v>1.1336999999999999</v>
      </c>
      <c r="F450" s="93">
        <f t="shared" si="12"/>
        <v>1.0018506899999999</v>
      </c>
      <c r="G450" s="94">
        <v>1</v>
      </c>
      <c r="H450" s="93">
        <f t="shared" si="13"/>
        <v>1.0019</v>
      </c>
      <c r="I450" s="95">
        <v>1.98</v>
      </c>
      <c r="J450" s="96">
        <v>45566</v>
      </c>
      <c r="K450" s="102" t="s">
        <v>1756</v>
      </c>
      <c r="L450" s="39"/>
    </row>
    <row r="451" spans="1:12" x14ac:dyDescent="0.25">
      <c r="A451" s="91" t="s">
        <v>442</v>
      </c>
      <c r="B451" s="92" t="s">
        <v>1438</v>
      </c>
      <c r="C451" s="92" t="s">
        <v>1658</v>
      </c>
      <c r="D451" s="93">
        <v>1.1233</v>
      </c>
      <c r="E451" s="93">
        <v>1.1336999999999999</v>
      </c>
      <c r="F451" s="93">
        <f t="shared" si="12"/>
        <v>1.2734852099999998</v>
      </c>
      <c r="G451" s="94">
        <v>1</v>
      </c>
      <c r="H451" s="93">
        <f t="shared" si="13"/>
        <v>1.2735000000000001</v>
      </c>
      <c r="I451" s="95">
        <v>3.2</v>
      </c>
      <c r="J451" s="96">
        <v>45566</v>
      </c>
      <c r="K451" s="102" t="s">
        <v>1756</v>
      </c>
      <c r="L451" s="39"/>
    </row>
    <row r="452" spans="1:12" x14ac:dyDescent="0.25">
      <c r="A452" s="91" t="s">
        <v>443</v>
      </c>
      <c r="B452" s="92" t="s">
        <v>1438</v>
      </c>
      <c r="C452" s="92" t="s">
        <v>1658</v>
      </c>
      <c r="D452" s="93">
        <v>1.5387999999999999</v>
      </c>
      <c r="E452" s="93">
        <v>1.1336999999999999</v>
      </c>
      <c r="F452" s="93">
        <f t="shared" si="12"/>
        <v>1.7445375599999999</v>
      </c>
      <c r="G452" s="94">
        <v>1</v>
      </c>
      <c r="H452" s="93">
        <f t="shared" si="13"/>
        <v>1.7444999999999999</v>
      </c>
      <c r="I452" s="95">
        <v>5.55</v>
      </c>
      <c r="J452" s="96">
        <v>45566</v>
      </c>
      <c r="K452" s="102" t="s">
        <v>1756</v>
      </c>
      <c r="L452" s="39"/>
    </row>
    <row r="453" spans="1:12" x14ac:dyDescent="0.25">
      <c r="A453" s="91" t="s">
        <v>444</v>
      </c>
      <c r="B453" s="92" t="s">
        <v>1438</v>
      </c>
      <c r="C453" s="92" t="s">
        <v>1658</v>
      </c>
      <c r="D453" s="93">
        <v>2.8761000000000001</v>
      </c>
      <c r="E453" s="93">
        <v>1.1336999999999999</v>
      </c>
      <c r="F453" s="93">
        <f t="shared" si="12"/>
        <v>3.2606345700000001</v>
      </c>
      <c r="G453" s="94">
        <v>1</v>
      </c>
      <c r="H453" s="93">
        <f t="shared" si="13"/>
        <v>3.2606000000000002</v>
      </c>
      <c r="I453" s="95">
        <v>11.19</v>
      </c>
      <c r="J453" s="96">
        <v>45566</v>
      </c>
      <c r="K453" s="102" t="s">
        <v>1756</v>
      </c>
      <c r="L453" s="39"/>
    </row>
    <row r="454" spans="1:12" x14ac:dyDescent="0.25">
      <c r="A454" s="91" t="s">
        <v>445</v>
      </c>
      <c r="B454" s="92" t="s">
        <v>1439</v>
      </c>
      <c r="C454" s="92" t="s">
        <v>1658</v>
      </c>
      <c r="D454" s="93">
        <v>1.1020000000000001</v>
      </c>
      <c r="E454" s="93">
        <v>1.1336999999999999</v>
      </c>
      <c r="F454" s="93">
        <f t="shared" si="12"/>
        <v>1.2493373999999999</v>
      </c>
      <c r="G454" s="94">
        <v>1</v>
      </c>
      <c r="H454" s="93">
        <f t="shared" si="13"/>
        <v>1.2493000000000001</v>
      </c>
      <c r="I454" s="95">
        <v>3.13</v>
      </c>
      <c r="J454" s="96">
        <v>45566</v>
      </c>
      <c r="K454" s="102" t="s">
        <v>1756</v>
      </c>
      <c r="L454" s="39"/>
    </row>
    <row r="455" spans="1:12" x14ac:dyDescent="0.25">
      <c r="A455" s="91" t="s">
        <v>446</v>
      </c>
      <c r="B455" s="92" t="s">
        <v>1439</v>
      </c>
      <c r="C455" s="92" t="s">
        <v>1658</v>
      </c>
      <c r="D455" s="93">
        <v>1.5073000000000001</v>
      </c>
      <c r="E455" s="93">
        <v>1.1336999999999999</v>
      </c>
      <c r="F455" s="93">
        <f t="shared" ref="F455:F518" si="14">D455*E455</f>
        <v>1.7088260099999999</v>
      </c>
      <c r="G455" s="94">
        <v>1</v>
      </c>
      <c r="H455" s="93">
        <f t="shared" ref="H455:H518" si="15">ROUND(F455*G455,4)</f>
        <v>1.7088000000000001</v>
      </c>
      <c r="I455" s="95">
        <v>4.71</v>
      </c>
      <c r="J455" s="96">
        <v>45566</v>
      </c>
      <c r="K455" s="102" t="s">
        <v>1756</v>
      </c>
      <c r="L455" s="39"/>
    </row>
    <row r="456" spans="1:12" x14ac:dyDescent="0.25">
      <c r="A456" s="91" t="s">
        <v>447</v>
      </c>
      <c r="B456" s="92" t="s">
        <v>1439</v>
      </c>
      <c r="C456" s="92" t="s">
        <v>1658</v>
      </c>
      <c r="D456" s="93">
        <v>2.2646999999999999</v>
      </c>
      <c r="E456" s="93">
        <v>1.1336999999999999</v>
      </c>
      <c r="F456" s="93">
        <f t="shared" si="14"/>
        <v>2.5674903899999997</v>
      </c>
      <c r="G456" s="94">
        <v>1</v>
      </c>
      <c r="H456" s="93">
        <f t="shared" si="15"/>
        <v>2.5674999999999999</v>
      </c>
      <c r="I456" s="95">
        <v>7.77</v>
      </c>
      <c r="J456" s="96">
        <v>45566</v>
      </c>
      <c r="K456" s="102" t="s">
        <v>1756</v>
      </c>
      <c r="L456" s="39"/>
    </row>
    <row r="457" spans="1:12" x14ac:dyDescent="0.25">
      <c r="A457" s="91" t="s">
        <v>448</v>
      </c>
      <c r="B457" s="92" t="s">
        <v>1439</v>
      </c>
      <c r="C457" s="92" t="s">
        <v>1658</v>
      </c>
      <c r="D457" s="93">
        <v>3.8753000000000002</v>
      </c>
      <c r="E457" s="93">
        <v>1.1336999999999999</v>
      </c>
      <c r="F457" s="93">
        <f t="shared" si="14"/>
        <v>4.3934276099999998</v>
      </c>
      <c r="G457" s="94">
        <v>1</v>
      </c>
      <c r="H457" s="93">
        <f t="shared" si="15"/>
        <v>4.3933999999999997</v>
      </c>
      <c r="I457" s="95">
        <v>12.06</v>
      </c>
      <c r="J457" s="96">
        <v>45566</v>
      </c>
      <c r="K457" s="102" t="s">
        <v>1756</v>
      </c>
      <c r="L457" s="39"/>
    </row>
    <row r="458" spans="1:12" x14ac:dyDescent="0.25">
      <c r="A458" s="91" t="s">
        <v>449</v>
      </c>
      <c r="B458" s="92" t="s">
        <v>1440</v>
      </c>
      <c r="C458" s="92" t="s">
        <v>1658</v>
      </c>
      <c r="D458" s="93">
        <v>1.2877000000000001</v>
      </c>
      <c r="E458" s="93">
        <v>1.1336999999999999</v>
      </c>
      <c r="F458" s="93">
        <f t="shared" si="14"/>
        <v>1.4598654899999999</v>
      </c>
      <c r="G458" s="94">
        <v>1</v>
      </c>
      <c r="H458" s="93">
        <f t="shared" si="15"/>
        <v>1.4599</v>
      </c>
      <c r="I458" s="95">
        <v>3.9</v>
      </c>
      <c r="J458" s="96">
        <v>45566</v>
      </c>
      <c r="K458" s="102" t="s">
        <v>1756</v>
      </c>
      <c r="L458" s="39"/>
    </row>
    <row r="459" spans="1:12" x14ac:dyDescent="0.25">
      <c r="A459" s="91" t="s">
        <v>450</v>
      </c>
      <c r="B459" s="92" t="s">
        <v>1440</v>
      </c>
      <c r="C459" s="92" t="s">
        <v>1658</v>
      </c>
      <c r="D459" s="93">
        <v>1.7625</v>
      </c>
      <c r="E459" s="93">
        <v>1.1336999999999999</v>
      </c>
      <c r="F459" s="93">
        <f t="shared" si="14"/>
        <v>1.9981462499999998</v>
      </c>
      <c r="G459" s="94">
        <v>1</v>
      </c>
      <c r="H459" s="93">
        <f t="shared" si="15"/>
        <v>1.9981</v>
      </c>
      <c r="I459" s="95">
        <v>6.3</v>
      </c>
      <c r="J459" s="96">
        <v>45566</v>
      </c>
      <c r="K459" s="102" t="s">
        <v>1756</v>
      </c>
      <c r="L459" s="39"/>
    </row>
    <row r="460" spans="1:12" x14ac:dyDescent="0.25">
      <c r="A460" s="91" t="s">
        <v>451</v>
      </c>
      <c r="B460" s="92" t="s">
        <v>1440</v>
      </c>
      <c r="C460" s="92" t="s">
        <v>1658</v>
      </c>
      <c r="D460" s="93">
        <v>2.5617999999999999</v>
      </c>
      <c r="E460" s="93">
        <v>1.1336999999999999</v>
      </c>
      <c r="F460" s="93">
        <f t="shared" si="14"/>
        <v>2.9043126599999995</v>
      </c>
      <c r="G460" s="94">
        <v>1</v>
      </c>
      <c r="H460" s="93">
        <f t="shared" si="15"/>
        <v>2.9043000000000001</v>
      </c>
      <c r="I460" s="95">
        <v>10.34</v>
      </c>
      <c r="J460" s="96">
        <v>45566</v>
      </c>
      <c r="K460" s="102" t="s">
        <v>1756</v>
      </c>
      <c r="L460" s="39"/>
    </row>
    <row r="461" spans="1:12" x14ac:dyDescent="0.25">
      <c r="A461" s="91" t="s">
        <v>452</v>
      </c>
      <c r="B461" s="92" t="s">
        <v>1440</v>
      </c>
      <c r="C461" s="92" t="s">
        <v>1658</v>
      </c>
      <c r="D461" s="93">
        <v>4.5683999999999996</v>
      </c>
      <c r="E461" s="93">
        <v>1.1336999999999999</v>
      </c>
      <c r="F461" s="93">
        <f t="shared" si="14"/>
        <v>5.1791950799999995</v>
      </c>
      <c r="G461" s="94">
        <v>1</v>
      </c>
      <c r="H461" s="93">
        <f t="shared" si="15"/>
        <v>5.1791999999999998</v>
      </c>
      <c r="I461" s="95">
        <v>17.13</v>
      </c>
      <c r="J461" s="96">
        <v>45566</v>
      </c>
      <c r="K461" s="102" t="s">
        <v>1756</v>
      </c>
      <c r="L461" s="39"/>
    </row>
    <row r="462" spans="1:12" x14ac:dyDescent="0.25">
      <c r="A462" s="91" t="s">
        <v>453</v>
      </c>
      <c r="B462" s="92" t="s">
        <v>1441</v>
      </c>
      <c r="C462" s="92" t="s">
        <v>1658</v>
      </c>
      <c r="D462" s="93">
        <v>1.4789000000000001</v>
      </c>
      <c r="E462" s="93">
        <v>1.1336999999999999</v>
      </c>
      <c r="F462" s="93">
        <f t="shared" si="14"/>
        <v>1.6766289299999999</v>
      </c>
      <c r="G462" s="94">
        <v>1</v>
      </c>
      <c r="H462" s="93">
        <f t="shared" si="15"/>
        <v>1.6766000000000001</v>
      </c>
      <c r="I462" s="95">
        <v>3.47</v>
      </c>
      <c r="J462" s="96">
        <v>45566</v>
      </c>
      <c r="K462" s="102" t="s">
        <v>1756</v>
      </c>
      <c r="L462" s="39"/>
    </row>
    <row r="463" spans="1:12" x14ac:dyDescent="0.25">
      <c r="A463" s="91" t="s">
        <v>454</v>
      </c>
      <c r="B463" s="92" t="s">
        <v>1441</v>
      </c>
      <c r="C463" s="92" t="s">
        <v>1658</v>
      </c>
      <c r="D463" s="93">
        <v>1.8075000000000001</v>
      </c>
      <c r="E463" s="93">
        <v>1.1336999999999999</v>
      </c>
      <c r="F463" s="93">
        <f t="shared" si="14"/>
        <v>2.0491627499999998</v>
      </c>
      <c r="G463" s="94">
        <v>1</v>
      </c>
      <c r="H463" s="93">
        <f t="shared" si="15"/>
        <v>2.0491999999999999</v>
      </c>
      <c r="I463" s="95">
        <v>5.38</v>
      </c>
      <c r="J463" s="96">
        <v>45566</v>
      </c>
      <c r="K463" s="102" t="s">
        <v>1756</v>
      </c>
      <c r="L463" s="39"/>
    </row>
    <row r="464" spans="1:12" x14ac:dyDescent="0.25">
      <c r="A464" s="91" t="s">
        <v>455</v>
      </c>
      <c r="B464" s="92" t="s">
        <v>1441</v>
      </c>
      <c r="C464" s="92" t="s">
        <v>1658</v>
      </c>
      <c r="D464" s="93">
        <v>2.5352000000000001</v>
      </c>
      <c r="E464" s="93">
        <v>1.1336999999999999</v>
      </c>
      <c r="F464" s="93">
        <f t="shared" si="14"/>
        <v>2.87415624</v>
      </c>
      <c r="G464" s="94">
        <v>1</v>
      </c>
      <c r="H464" s="93">
        <f t="shared" si="15"/>
        <v>2.8742000000000001</v>
      </c>
      <c r="I464" s="95">
        <v>9.57</v>
      </c>
      <c r="J464" s="96">
        <v>45566</v>
      </c>
      <c r="K464" s="102" t="s">
        <v>1756</v>
      </c>
      <c r="L464" s="39"/>
    </row>
    <row r="465" spans="1:12" x14ac:dyDescent="0.25">
      <c r="A465" s="91" t="s">
        <v>456</v>
      </c>
      <c r="B465" s="92" t="s">
        <v>1441</v>
      </c>
      <c r="C465" s="92" t="s">
        <v>1658</v>
      </c>
      <c r="D465" s="93">
        <v>4.0650000000000004</v>
      </c>
      <c r="E465" s="93">
        <v>1.1336999999999999</v>
      </c>
      <c r="F465" s="93">
        <f t="shared" si="14"/>
        <v>4.6084905000000003</v>
      </c>
      <c r="G465" s="94">
        <v>1</v>
      </c>
      <c r="H465" s="93">
        <f t="shared" si="15"/>
        <v>4.6085000000000003</v>
      </c>
      <c r="I465" s="95">
        <v>15.08</v>
      </c>
      <c r="J465" s="96">
        <v>45566</v>
      </c>
      <c r="K465" s="102" t="s">
        <v>1756</v>
      </c>
      <c r="L465" s="39"/>
    </row>
    <row r="466" spans="1:12" x14ac:dyDescent="0.25">
      <c r="A466" s="91" t="s">
        <v>457</v>
      </c>
      <c r="B466" s="92" t="s">
        <v>1442</v>
      </c>
      <c r="C466" s="92" t="s">
        <v>1658</v>
      </c>
      <c r="D466" s="93">
        <v>1.1086</v>
      </c>
      <c r="E466" s="93">
        <v>1.1336999999999999</v>
      </c>
      <c r="F466" s="93">
        <f t="shared" si="14"/>
        <v>1.25681982</v>
      </c>
      <c r="G466" s="94">
        <v>1</v>
      </c>
      <c r="H466" s="93">
        <f t="shared" si="15"/>
        <v>1.2567999999999999</v>
      </c>
      <c r="I466" s="95">
        <v>1.81</v>
      </c>
      <c r="J466" s="96">
        <v>45566</v>
      </c>
      <c r="K466" s="102" t="s">
        <v>1756</v>
      </c>
      <c r="L466" s="39"/>
    </row>
    <row r="467" spans="1:12" x14ac:dyDescent="0.25">
      <c r="A467" s="91" t="s">
        <v>458</v>
      </c>
      <c r="B467" s="92" t="s">
        <v>1442</v>
      </c>
      <c r="C467" s="92" t="s">
        <v>1658</v>
      </c>
      <c r="D467" s="93">
        <v>1.3197000000000001</v>
      </c>
      <c r="E467" s="93">
        <v>1.1336999999999999</v>
      </c>
      <c r="F467" s="93">
        <f t="shared" si="14"/>
        <v>1.4961438899999999</v>
      </c>
      <c r="G467" s="94">
        <v>1</v>
      </c>
      <c r="H467" s="93">
        <f t="shared" si="15"/>
        <v>1.4961</v>
      </c>
      <c r="I467" s="95">
        <v>3.56</v>
      </c>
      <c r="J467" s="96">
        <v>45566</v>
      </c>
      <c r="K467" s="102" t="s">
        <v>1756</v>
      </c>
      <c r="L467" s="39"/>
    </row>
    <row r="468" spans="1:12" x14ac:dyDescent="0.25">
      <c r="A468" s="91" t="s">
        <v>459</v>
      </c>
      <c r="B468" s="92" t="s">
        <v>1442</v>
      </c>
      <c r="C468" s="92" t="s">
        <v>1658</v>
      </c>
      <c r="D468" s="93">
        <v>1.8346</v>
      </c>
      <c r="E468" s="93">
        <v>1.1336999999999999</v>
      </c>
      <c r="F468" s="93">
        <f t="shared" si="14"/>
        <v>2.07988602</v>
      </c>
      <c r="G468" s="94">
        <v>1</v>
      </c>
      <c r="H468" s="93">
        <f t="shared" si="15"/>
        <v>2.0798999999999999</v>
      </c>
      <c r="I468" s="95">
        <v>8.2799999999999994</v>
      </c>
      <c r="J468" s="96">
        <v>45566</v>
      </c>
      <c r="K468" s="102" t="s">
        <v>1756</v>
      </c>
      <c r="L468" s="39"/>
    </row>
    <row r="469" spans="1:12" x14ac:dyDescent="0.25">
      <c r="A469" s="91" t="s">
        <v>460</v>
      </c>
      <c r="B469" s="92" t="s">
        <v>1442</v>
      </c>
      <c r="C469" s="92" t="s">
        <v>1658</v>
      </c>
      <c r="D469" s="93">
        <v>4.4078999999999997</v>
      </c>
      <c r="E469" s="93">
        <v>1.1336999999999999</v>
      </c>
      <c r="F469" s="93">
        <f t="shared" si="14"/>
        <v>4.9972362299999995</v>
      </c>
      <c r="G469" s="94">
        <v>1</v>
      </c>
      <c r="H469" s="93">
        <f t="shared" si="15"/>
        <v>4.9972000000000003</v>
      </c>
      <c r="I469" s="95">
        <v>26.41</v>
      </c>
      <c r="J469" s="96">
        <v>45566</v>
      </c>
      <c r="K469" s="102" t="s">
        <v>1756</v>
      </c>
      <c r="L469" s="39"/>
    </row>
    <row r="470" spans="1:12" x14ac:dyDescent="0.25">
      <c r="A470" s="91" t="s">
        <v>461</v>
      </c>
      <c r="B470" s="92" t="s">
        <v>1443</v>
      </c>
      <c r="C470" s="92" t="s">
        <v>1658</v>
      </c>
      <c r="D470" s="93">
        <v>1.0167999999999999</v>
      </c>
      <c r="E470" s="93">
        <v>1.1336999999999999</v>
      </c>
      <c r="F470" s="93">
        <f t="shared" si="14"/>
        <v>1.1527461599999997</v>
      </c>
      <c r="G470" s="94">
        <v>1</v>
      </c>
      <c r="H470" s="93">
        <f t="shared" si="15"/>
        <v>1.1527000000000001</v>
      </c>
      <c r="I470" s="95">
        <v>3.04</v>
      </c>
      <c r="J470" s="96">
        <v>45566</v>
      </c>
      <c r="K470" s="102" t="s">
        <v>1756</v>
      </c>
      <c r="L470" s="39"/>
    </row>
    <row r="471" spans="1:12" x14ac:dyDescent="0.25">
      <c r="A471" s="91" t="s">
        <v>462</v>
      </c>
      <c r="B471" s="92" t="s">
        <v>1443</v>
      </c>
      <c r="C471" s="92" t="s">
        <v>1658</v>
      </c>
      <c r="D471" s="93">
        <v>1.2998000000000001</v>
      </c>
      <c r="E471" s="93">
        <v>1.1336999999999999</v>
      </c>
      <c r="F471" s="93">
        <f t="shared" si="14"/>
        <v>1.4735832600000001</v>
      </c>
      <c r="G471" s="94">
        <v>1</v>
      </c>
      <c r="H471" s="93">
        <f t="shared" si="15"/>
        <v>1.4736</v>
      </c>
      <c r="I471" s="95">
        <v>4.54</v>
      </c>
      <c r="J471" s="96">
        <v>45566</v>
      </c>
      <c r="K471" s="102" t="s">
        <v>1756</v>
      </c>
      <c r="L471" s="39"/>
    </row>
    <row r="472" spans="1:12" x14ac:dyDescent="0.25">
      <c r="A472" s="91" t="s">
        <v>463</v>
      </c>
      <c r="B472" s="92" t="s">
        <v>1443</v>
      </c>
      <c r="C472" s="92" t="s">
        <v>1658</v>
      </c>
      <c r="D472" s="93">
        <v>1.8273999999999999</v>
      </c>
      <c r="E472" s="93">
        <v>1.1336999999999999</v>
      </c>
      <c r="F472" s="93">
        <f t="shared" si="14"/>
        <v>2.0717233799999999</v>
      </c>
      <c r="G472" s="94">
        <v>1</v>
      </c>
      <c r="H472" s="93">
        <f t="shared" si="15"/>
        <v>2.0716999999999999</v>
      </c>
      <c r="I472" s="95">
        <v>7.14</v>
      </c>
      <c r="J472" s="96">
        <v>45566</v>
      </c>
      <c r="K472" s="102" t="s">
        <v>1756</v>
      </c>
      <c r="L472" s="39"/>
    </row>
    <row r="473" spans="1:12" x14ac:dyDescent="0.25">
      <c r="A473" s="91" t="s">
        <v>464</v>
      </c>
      <c r="B473" s="92" t="s">
        <v>1443</v>
      </c>
      <c r="C473" s="92" t="s">
        <v>1658</v>
      </c>
      <c r="D473" s="93">
        <v>2.8513999999999999</v>
      </c>
      <c r="E473" s="93">
        <v>1.1336999999999999</v>
      </c>
      <c r="F473" s="93">
        <f t="shared" si="14"/>
        <v>3.2326321799999995</v>
      </c>
      <c r="G473" s="94">
        <v>1</v>
      </c>
      <c r="H473" s="93">
        <f t="shared" si="15"/>
        <v>3.2326000000000001</v>
      </c>
      <c r="I473" s="95">
        <v>10.87</v>
      </c>
      <c r="J473" s="96">
        <v>45566</v>
      </c>
      <c r="K473" s="102" t="s">
        <v>1756</v>
      </c>
      <c r="L473" s="39"/>
    </row>
    <row r="474" spans="1:12" x14ac:dyDescent="0.25">
      <c r="A474" s="91" t="s">
        <v>465</v>
      </c>
      <c r="B474" s="92" t="s">
        <v>1444</v>
      </c>
      <c r="C474" s="92" t="s">
        <v>1658</v>
      </c>
      <c r="D474" s="93">
        <v>0.81659999999999999</v>
      </c>
      <c r="E474" s="93">
        <v>1.1336999999999999</v>
      </c>
      <c r="F474" s="93">
        <f t="shared" si="14"/>
        <v>0.92577941999999991</v>
      </c>
      <c r="G474" s="94">
        <v>1</v>
      </c>
      <c r="H474" s="93">
        <f t="shared" si="15"/>
        <v>0.92579999999999996</v>
      </c>
      <c r="I474" s="95">
        <v>1.42</v>
      </c>
      <c r="J474" s="96">
        <v>45566</v>
      </c>
      <c r="K474" s="102" t="s">
        <v>1756</v>
      </c>
      <c r="L474" s="39"/>
    </row>
    <row r="475" spans="1:12" x14ac:dyDescent="0.25">
      <c r="A475" s="91" t="s">
        <v>466</v>
      </c>
      <c r="B475" s="92" t="s">
        <v>1444</v>
      </c>
      <c r="C475" s="92" t="s">
        <v>1658</v>
      </c>
      <c r="D475" s="93">
        <v>1.0387</v>
      </c>
      <c r="E475" s="93">
        <v>1.1336999999999999</v>
      </c>
      <c r="F475" s="93">
        <f t="shared" si="14"/>
        <v>1.1775741899999999</v>
      </c>
      <c r="G475" s="94">
        <v>1</v>
      </c>
      <c r="H475" s="93">
        <f t="shared" si="15"/>
        <v>1.1776</v>
      </c>
      <c r="I475" s="95">
        <v>2.27</v>
      </c>
      <c r="J475" s="96">
        <v>45566</v>
      </c>
      <c r="K475" s="102" t="s">
        <v>1756</v>
      </c>
      <c r="L475" s="39"/>
    </row>
    <row r="476" spans="1:12" x14ac:dyDescent="0.25">
      <c r="A476" s="91" t="s">
        <v>467</v>
      </c>
      <c r="B476" s="92" t="s">
        <v>1444</v>
      </c>
      <c r="C476" s="92" t="s">
        <v>1658</v>
      </c>
      <c r="D476" s="93">
        <v>1.5144</v>
      </c>
      <c r="E476" s="93">
        <v>1.1336999999999999</v>
      </c>
      <c r="F476" s="93">
        <f t="shared" si="14"/>
        <v>1.7168752799999998</v>
      </c>
      <c r="G476" s="94">
        <v>1</v>
      </c>
      <c r="H476" s="93">
        <f t="shared" si="15"/>
        <v>1.7169000000000001</v>
      </c>
      <c r="I476" s="95">
        <v>4.58</v>
      </c>
      <c r="J476" s="96">
        <v>45566</v>
      </c>
      <c r="K476" s="102" t="s">
        <v>1756</v>
      </c>
      <c r="L476" s="39"/>
    </row>
    <row r="477" spans="1:12" x14ac:dyDescent="0.25">
      <c r="A477" s="91" t="s">
        <v>468</v>
      </c>
      <c r="B477" s="92" t="s">
        <v>1444</v>
      </c>
      <c r="C477" s="92" t="s">
        <v>1658</v>
      </c>
      <c r="D477" s="93">
        <v>2.6103000000000001</v>
      </c>
      <c r="E477" s="93">
        <v>1.1336999999999999</v>
      </c>
      <c r="F477" s="93">
        <f t="shared" si="14"/>
        <v>2.9592971100000001</v>
      </c>
      <c r="G477" s="94">
        <v>1</v>
      </c>
      <c r="H477" s="93">
        <f t="shared" si="15"/>
        <v>2.9592999999999998</v>
      </c>
      <c r="I477" s="95">
        <v>8.82</v>
      </c>
      <c r="J477" s="96">
        <v>45566</v>
      </c>
      <c r="K477" s="102" t="s">
        <v>1756</v>
      </c>
      <c r="L477" s="39"/>
    </row>
    <row r="478" spans="1:12" x14ac:dyDescent="0.25">
      <c r="A478" s="91" t="s">
        <v>469</v>
      </c>
      <c r="B478" s="92" t="s">
        <v>1445</v>
      </c>
      <c r="C478" s="92" t="s">
        <v>1660</v>
      </c>
      <c r="D478" s="93">
        <v>0.6875</v>
      </c>
      <c r="E478" s="93">
        <v>1.1336999999999999</v>
      </c>
      <c r="F478" s="93">
        <f t="shared" si="14"/>
        <v>0.77941874999999994</v>
      </c>
      <c r="G478" s="94">
        <v>1.25</v>
      </c>
      <c r="H478" s="93">
        <f t="shared" si="15"/>
        <v>0.97430000000000005</v>
      </c>
      <c r="I478" s="95">
        <v>2.78</v>
      </c>
      <c r="J478" s="96">
        <v>45566</v>
      </c>
      <c r="K478" s="102" t="s">
        <v>1756</v>
      </c>
      <c r="L478" s="39"/>
    </row>
    <row r="479" spans="1:12" x14ac:dyDescent="0.25">
      <c r="A479" s="91" t="s">
        <v>470</v>
      </c>
      <c r="B479" s="92" t="s">
        <v>1445</v>
      </c>
      <c r="C479" s="92" t="s">
        <v>1660</v>
      </c>
      <c r="D479" s="93">
        <v>0.82379999999999998</v>
      </c>
      <c r="E479" s="93">
        <v>1.1336999999999999</v>
      </c>
      <c r="F479" s="93">
        <f t="shared" si="14"/>
        <v>0.93394205999999991</v>
      </c>
      <c r="G479" s="94">
        <v>1.25</v>
      </c>
      <c r="H479" s="93">
        <f t="shared" si="15"/>
        <v>1.1674</v>
      </c>
      <c r="I479" s="95">
        <v>4.01</v>
      </c>
      <c r="J479" s="96">
        <v>45566</v>
      </c>
      <c r="K479" s="102" t="s">
        <v>1756</v>
      </c>
      <c r="L479" s="39"/>
    </row>
    <row r="480" spans="1:12" x14ac:dyDescent="0.25">
      <c r="A480" s="91" t="s">
        <v>471</v>
      </c>
      <c r="B480" s="92" t="s">
        <v>1445</v>
      </c>
      <c r="C480" s="92" t="s">
        <v>1660</v>
      </c>
      <c r="D480" s="93">
        <v>1.1009</v>
      </c>
      <c r="E480" s="93">
        <v>1.1336999999999999</v>
      </c>
      <c r="F480" s="93">
        <f t="shared" si="14"/>
        <v>1.2480903299999999</v>
      </c>
      <c r="G480" s="94">
        <v>1.25</v>
      </c>
      <c r="H480" s="93">
        <f t="shared" si="15"/>
        <v>1.5601</v>
      </c>
      <c r="I480" s="95">
        <v>6.18</v>
      </c>
      <c r="J480" s="96">
        <v>45566</v>
      </c>
      <c r="K480" s="102" t="s">
        <v>1756</v>
      </c>
      <c r="L480" s="39"/>
    </row>
    <row r="481" spans="1:12" x14ac:dyDescent="0.25">
      <c r="A481" s="91" t="s">
        <v>472</v>
      </c>
      <c r="B481" s="92" t="s">
        <v>1445</v>
      </c>
      <c r="C481" s="92" t="s">
        <v>1660</v>
      </c>
      <c r="D481" s="93">
        <v>1.8010999999999999</v>
      </c>
      <c r="E481" s="93">
        <v>1.1336999999999999</v>
      </c>
      <c r="F481" s="93">
        <f t="shared" si="14"/>
        <v>2.0419070699999997</v>
      </c>
      <c r="G481" s="94">
        <v>1.25</v>
      </c>
      <c r="H481" s="93">
        <f t="shared" si="15"/>
        <v>2.5524</v>
      </c>
      <c r="I481" s="95">
        <v>9.93</v>
      </c>
      <c r="J481" s="96">
        <v>45566</v>
      </c>
      <c r="K481" s="102" t="s">
        <v>1756</v>
      </c>
      <c r="L481" s="39"/>
    </row>
    <row r="482" spans="1:12" x14ac:dyDescent="0.25">
      <c r="A482" s="91" t="s">
        <v>473</v>
      </c>
      <c r="B482" s="92" t="s">
        <v>1446</v>
      </c>
      <c r="C482" s="92" t="s">
        <v>1658</v>
      </c>
      <c r="D482" s="93">
        <v>0.59389999999999998</v>
      </c>
      <c r="E482" s="93">
        <v>1.1336999999999999</v>
      </c>
      <c r="F482" s="93">
        <f t="shared" si="14"/>
        <v>0.67330442999999995</v>
      </c>
      <c r="G482" s="94">
        <v>1</v>
      </c>
      <c r="H482" s="93">
        <f t="shared" si="15"/>
        <v>0.67330000000000001</v>
      </c>
      <c r="I482" s="95">
        <v>2.39</v>
      </c>
      <c r="J482" s="96">
        <v>45566</v>
      </c>
      <c r="K482" s="102" t="s">
        <v>1756</v>
      </c>
      <c r="L482" s="39"/>
    </row>
    <row r="483" spans="1:12" x14ac:dyDescent="0.25">
      <c r="A483" s="91" t="s">
        <v>474</v>
      </c>
      <c r="B483" s="92" t="s">
        <v>1446</v>
      </c>
      <c r="C483" s="92" t="s">
        <v>1658</v>
      </c>
      <c r="D483" s="93">
        <v>0.73529999999999995</v>
      </c>
      <c r="E483" s="93">
        <v>1.1336999999999999</v>
      </c>
      <c r="F483" s="93">
        <f t="shared" si="14"/>
        <v>0.83360960999999989</v>
      </c>
      <c r="G483" s="94">
        <v>1</v>
      </c>
      <c r="H483" s="93">
        <f t="shared" si="15"/>
        <v>0.83360000000000001</v>
      </c>
      <c r="I483" s="95">
        <v>3.06</v>
      </c>
      <c r="J483" s="96">
        <v>45566</v>
      </c>
      <c r="K483" s="102" t="s">
        <v>1756</v>
      </c>
      <c r="L483" s="39"/>
    </row>
    <row r="484" spans="1:12" x14ac:dyDescent="0.25">
      <c r="A484" s="91" t="s">
        <v>475</v>
      </c>
      <c r="B484" s="92" t="s">
        <v>1446</v>
      </c>
      <c r="C484" s="92" t="s">
        <v>1658</v>
      </c>
      <c r="D484" s="93">
        <v>1.0805</v>
      </c>
      <c r="E484" s="93">
        <v>1.1336999999999999</v>
      </c>
      <c r="F484" s="93">
        <f t="shared" si="14"/>
        <v>1.22496285</v>
      </c>
      <c r="G484" s="94">
        <v>1</v>
      </c>
      <c r="H484" s="93">
        <f t="shared" si="15"/>
        <v>1.2250000000000001</v>
      </c>
      <c r="I484" s="95">
        <v>4.66</v>
      </c>
      <c r="J484" s="96">
        <v>45566</v>
      </c>
      <c r="K484" s="102" t="s">
        <v>1756</v>
      </c>
      <c r="L484" s="39"/>
    </row>
    <row r="485" spans="1:12" x14ac:dyDescent="0.25">
      <c r="A485" s="91" t="s">
        <v>476</v>
      </c>
      <c r="B485" s="92" t="s">
        <v>1446</v>
      </c>
      <c r="C485" s="92" t="s">
        <v>1658</v>
      </c>
      <c r="D485" s="93">
        <v>2.0823</v>
      </c>
      <c r="E485" s="93">
        <v>1.1336999999999999</v>
      </c>
      <c r="F485" s="93">
        <f t="shared" si="14"/>
        <v>2.36070351</v>
      </c>
      <c r="G485" s="94">
        <v>1</v>
      </c>
      <c r="H485" s="93">
        <f t="shared" si="15"/>
        <v>2.3607</v>
      </c>
      <c r="I485" s="95">
        <v>8.51</v>
      </c>
      <c r="J485" s="96">
        <v>45566</v>
      </c>
      <c r="K485" s="102" t="s">
        <v>1756</v>
      </c>
      <c r="L485" s="39"/>
    </row>
    <row r="486" spans="1:12" x14ac:dyDescent="0.25">
      <c r="A486" s="91" t="s">
        <v>477</v>
      </c>
      <c r="B486" s="92" t="s">
        <v>1447</v>
      </c>
      <c r="C486" s="92" t="s">
        <v>1658</v>
      </c>
      <c r="D486" s="93">
        <v>0.53059999999999996</v>
      </c>
      <c r="E486" s="93">
        <v>1.1336999999999999</v>
      </c>
      <c r="F486" s="93">
        <f t="shared" si="14"/>
        <v>0.60154121999999988</v>
      </c>
      <c r="G486" s="94">
        <v>1</v>
      </c>
      <c r="H486" s="93">
        <f t="shared" si="15"/>
        <v>0.60150000000000003</v>
      </c>
      <c r="I486" s="95">
        <v>2.2000000000000002</v>
      </c>
      <c r="J486" s="96">
        <v>45566</v>
      </c>
      <c r="K486" s="102" t="s">
        <v>1756</v>
      </c>
      <c r="L486" s="39"/>
    </row>
    <row r="487" spans="1:12" x14ac:dyDescent="0.25">
      <c r="A487" s="91" t="s">
        <v>478</v>
      </c>
      <c r="B487" s="92" t="s">
        <v>1447</v>
      </c>
      <c r="C487" s="92" t="s">
        <v>1658</v>
      </c>
      <c r="D487" s="93">
        <v>0.69610000000000005</v>
      </c>
      <c r="E487" s="93">
        <v>1.1336999999999999</v>
      </c>
      <c r="F487" s="93">
        <f t="shared" si="14"/>
        <v>0.78916856999999996</v>
      </c>
      <c r="G487" s="94">
        <v>1</v>
      </c>
      <c r="H487" s="93">
        <f t="shared" si="15"/>
        <v>0.78920000000000001</v>
      </c>
      <c r="I487" s="95">
        <v>2.94</v>
      </c>
      <c r="J487" s="96">
        <v>45566</v>
      </c>
      <c r="K487" s="102" t="s">
        <v>1756</v>
      </c>
      <c r="L487" s="39"/>
    </row>
    <row r="488" spans="1:12" x14ac:dyDescent="0.25">
      <c r="A488" s="91" t="s">
        <v>479</v>
      </c>
      <c r="B488" s="92" t="s">
        <v>1447</v>
      </c>
      <c r="C488" s="92" t="s">
        <v>1658</v>
      </c>
      <c r="D488" s="93">
        <v>1.0003</v>
      </c>
      <c r="E488" s="93">
        <v>1.1336999999999999</v>
      </c>
      <c r="F488" s="93">
        <f t="shared" si="14"/>
        <v>1.1340401099999999</v>
      </c>
      <c r="G488" s="94">
        <v>1</v>
      </c>
      <c r="H488" s="93">
        <f t="shared" si="15"/>
        <v>1.1339999999999999</v>
      </c>
      <c r="I488" s="95">
        <v>4.24</v>
      </c>
      <c r="J488" s="96">
        <v>45566</v>
      </c>
      <c r="K488" s="102" t="s">
        <v>1756</v>
      </c>
      <c r="L488" s="39"/>
    </row>
    <row r="489" spans="1:12" x14ac:dyDescent="0.25">
      <c r="A489" s="91" t="s">
        <v>480</v>
      </c>
      <c r="B489" s="92" t="s">
        <v>1447</v>
      </c>
      <c r="C489" s="92" t="s">
        <v>1658</v>
      </c>
      <c r="D489" s="93">
        <v>2.0142000000000002</v>
      </c>
      <c r="E489" s="93">
        <v>1.1336999999999999</v>
      </c>
      <c r="F489" s="93">
        <f t="shared" si="14"/>
        <v>2.2834985400000001</v>
      </c>
      <c r="G489" s="94">
        <v>1</v>
      </c>
      <c r="H489" s="93">
        <f t="shared" si="15"/>
        <v>2.2835000000000001</v>
      </c>
      <c r="I489" s="95">
        <v>8.2899999999999991</v>
      </c>
      <c r="J489" s="96">
        <v>45566</v>
      </c>
      <c r="K489" s="102" t="s">
        <v>1756</v>
      </c>
      <c r="L489" s="39"/>
    </row>
    <row r="490" spans="1:12" x14ac:dyDescent="0.25">
      <c r="A490" s="91" t="s">
        <v>481</v>
      </c>
      <c r="B490" s="92" t="s">
        <v>1448</v>
      </c>
      <c r="C490" s="92" t="s">
        <v>1658</v>
      </c>
      <c r="D490" s="93">
        <v>0.51559999999999995</v>
      </c>
      <c r="E490" s="93">
        <v>1.1336999999999999</v>
      </c>
      <c r="F490" s="93">
        <f t="shared" si="14"/>
        <v>0.58453571999999987</v>
      </c>
      <c r="G490" s="94">
        <v>1</v>
      </c>
      <c r="H490" s="93">
        <f t="shared" si="15"/>
        <v>0.58450000000000002</v>
      </c>
      <c r="I490" s="95">
        <v>2.08</v>
      </c>
      <c r="J490" s="96">
        <v>45566</v>
      </c>
      <c r="K490" s="102" t="s">
        <v>1756</v>
      </c>
      <c r="L490" s="39"/>
    </row>
    <row r="491" spans="1:12" x14ac:dyDescent="0.25">
      <c r="A491" s="91" t="s">
        <v>482</v>
      </c>
      <c r="B491" s="92" t="s">
        <v>1448</v>
      </c>
      <c r="C491" s="92" t="s">
        <v>1658</v>
      </c>
      <c r="D491" s="93">
        <v>0.6552</v>
      </c>
      <c r="E491" s="93">
        <v>1.1336999999999999</v>
      </c>
      <c r="F491" s="93">
        <f t="shared" si="14"/>
        <v>0.74280024</v>
      </c>
      <c r="G491" s="94">
        <v>1</v>
      </c>
      <c r="H491" s="93">
        <f t="shared" si="15"/>
        <v>0.74280000000000002</v>
      </c>
      <c r="I491" s="95">
        <v>2.93</v>
      </c>
      <c r="J491" s="96">
        <v>45566</v>
      </c>
      <c r="K491" s="102" t="s">
        <v>1756</v>
      </c>
      <c r="L491" s="39"/>
    </row>
    <row r="492" spans="1:12" x14ac:dyDescent="0.25">
      <c r="A492" s="91" t="s">
        <v>483</v>
      </c>
      <c r="B492" s="92" t="s">
        <v>1448</v>
      </c>
      <c r="C492" s="92" t="s">
        <v>1658</v>
      </c>
      <c r="D492" s="93">
        <v>0.96140000000000003</v>
      </c>
      <c r="E492" s="93">
        <v>1.1336999999999999</v>
      </c>
      <c r="F492" s="93">
        <f t="shared" si="14"/>
        <v>1.08993918</v>
      </c>
      <c r="G492" s="94">
        <v>1</v>
      </c>
      <c r="H492" s="93">
        <f t="shared" si="15"/>
        <v>1.0899000000000001</v>
      </c>
      <c r="I492" s="95">
        <v>4.82</v>
      </c>
      <c r="J492" s="96">
        <v>45566</v>
      </c>
      <c r="K492" s="102" t="s">
        <v>1756</v>
      </c>
      <c r="L492" s="39"/>
    </row>
    <row r="493" spans="1:12" x14ac:dyDescent="0.25">
      <c r="A493" s="91" t="s">
        <v>484</v>
      </c>
      <c r="B493" s="92" t="s">
        <v>1448</v>
      </c>
      <c r="C493" s="92" t="s">
        <v>1658</v>
      </c>
      <c r="D493" s="93">
        <v>1.7524999999999999</v>
      </c>
      <c r="E493" s="93">
        <v>1.1336999999999999</v>
      </c>
      <c r="F493" s="93">
        <f t="shared" si="14"/>
        <v>1.9868092499999999</v>
      </c>
      <c r="G493" s="94">
        <v>1</v>
      </c>
      <c r="H493" s="93">
        <f t="shared" si="15"/>
        <v>1.9867999999999999</v>
      </c>
      <c r="I493" s="95">
        <v>9.16</v>
      </c>
      <c r="J493" s="96">
        <v>45566</v>
      </c>
      <c r="K493" s="102" t="s">
        <v>1756</v>
      </c>
      <c r="L493" s="39"/>
    </row>
    <row r="494" spans="1:12" x14ac:dyDescent="0.25">
      <c r="A494" s="91" t="s">
        <v>485</v>
      </c>
      <c r="B494" s="92" t="s">
        <v>1449</v>
      </c>
      <c r="C494" s="92" t="s">
        <v>1658</v>
      </c>
      <c r="D494" s="93">
        <v>0.50700000000000001</v>
      </c>
      <c r="E494" s="93">
        <v>1.1336999999999999</v>
      </c>
      <c r="F494" s="93">
        <f t="shared" si="14"/>
        <v>0.57478589999999996</v>
      </c>
      <c r="G494" s="94">
        <v>1</v>
      </c>
      <c r="H494" s="93">
        <f t="shared" si="15"/>
        <v>0.57479999999999998</v>
      </c>
      <c r="I494" s="95">
        <v>2.87</v>
      </c>
      <c r="J494" s="96">
        <v>45566</v>
      </c>
      <c r="K494" s="102" t="s">
        <v>1756</v>
      </c>
      <c r="L494" s="39"/>
    </row>
    <row r="495" spans="1:12" x14ac:dyDescent="0.25">
      <c r="A495" s="91" t="s">
        <v>486</v>
      </c>
      <c r="B495" s="92" t="s">
        <v>1449</v>
      </c>
      <c r="C495" s="92" t="s">
        <v>1658</v>
      </c>
      <c r="D495" s="93">
        <v>0.66369999999999996</v>
      </c>
      <c r="E495" s="93">
        <v>1.1336999999999999</v>
      </c>
      <c r="F495" s="93">
        <f t="shared" si="14"/>
        <v>0.75243668999999991</v>
      </c>
      <c r="G495" s="94">
        <v>1</v>
      </c>
      <c r="H495" s="93">
        <f t="shared" si="15"/>
        <v>0.75239999999999996</v>
      </c>
      <c r="I495" s="95">
        <v>3.43</v>
      </c>
      <c r="J495" s="96">
        <v>45566</v>
      </c>
      <c r="K495" s="102" t="s">
        <v>1756</v>
      </c>
      <c r="L495" s="39"/>
    </row>
    <row r="496" spans="1:12" x14ac:dyDescent="0.25">
      <c r="A496" s="91" t="s">
        <v>487</v>
      </c>
      <c r="B496" s="92" t="s">
        <v>1449</v>
      </c>
      <c r="C496" s="92" t="s">
        <v>1658</v>
      </c>
      <c r="D496" s="93">
        <v>1.0041</v>
      </c>
      <c r="E496" s="93">
        <v>1.1336999999999999</v>
      </c>
      <c r="F496" s="93">
        <f t="shared" si="14"/>
        <v>1.13834817</v>
      </c>
      <c r="G496" s="94">
        <v>1</v>
      </c>
      <c r="H496" s="93">
        <f t="shared" si="15"/>
        <v>1.1383000000000001</v>
      </c>
      <c r="I496" s="95">
        <v>5.13</v>
      </c>
      <c r="J496" s="96">
        <v>45566</v>
      </c>
      <c r="K496" s="102" t="s">
        <v>1756</v>
      </c>
      <c r="L496" s="39"/>
    </row>
    <row r="497" spans="1:12" x14ac:dyDescent="0.25">
      <c r="A497" s="91" t="s">
        <v>488</v>
      </c>
      <c r="B497" s="92" t="s">
        <v>1449</v>
      </c>
      <c r="C497" s="92" t="s">
        <v>1658</v>
      </c>
      <c r="D497" s="93">
        <v>1.7606999999999999</v>
      </c>
      <c r="E497" s="93">
        <v>1.1336999999999999</v>
      </c>
      <c r="F497" s="93">
        <f t="shared" si="14"/>
        <v>1.9961055899999998</v>
      </c>
      <c r="G497" s="94">
        <v>1</v>
      </c>
      <c r="H497" s="93">
        <f t="shared" si="15"/>
        <v>1.9961</v>
      </c>
      <c r="I497" s="95">
        <v>8.83</v>
      </c>
      <c r="J497" s="96">
        <v>45566</v>
      </c>
      <c r="K497" s="102" t="s">
        <v>1756</v>
      </c>
      <c r="L497" s="39"/>
    </row>
    <row r="498" spans="1:12" x14ac:dyDescent="0.25">
      <c r="A498" s="91" t="s">
        <v>489</v>
      </c>
      <c r="B498" s="92" t="s">
        <v>1450</v>
      </c>
      <c r="C498" s="92" t="s">
        <v>1658</v>
      </c>
      <c r="D498" s="93">
        <v>0.54520000000000002</v>
      </c>
      <c r="E498" s="93">
        <v>1.1336999999999999</v>
      </c>
      <c r="F498" s="93">
        <f t="shared" si="14"/>
        <v>0.61809323999999999</v>
      </c>
      <c r="G498" s="94">
        <v>1</v>
      </c>
      <c r="H498" s="93">
        <f t="shared" si="15"/>
        <v>0.61809999999999998</v>
      </c>
      <c r="I498" s="95">
        <v>2.96</v>
      </c>
      <c r="J498" s="96">
        <v>45566</v>
      </c>
      <c r="K498" s="102" t="s">
        <v>1756</v>
      </c>
      <c r="L498" s="39"/>
    </row>
    <row r="499" spans="1:12" x14ac:dyDescent="0.25">
      <c r="A499" s="91" t="s">
        <v>490</v>
      </c>
      <c r="B499" s="92" t="s">
        <v>1450</v>
      </c>
      <c r="C499" s="92" t="s">
        <v>1658</v>
      </c>
      <c r="D499" s="93">
        <v>0.69599999999999995</v>
      </c>
      <c r="E499" s="93">
        <v>1.1336999999999999</v>
      </c>
      <c r="F499" s="93">
        <f t="shared" si="14"/>
        <v>0.78905519999999985</v>
      </c>
      <c r="G499" s="94">
        <v>1</v>
      </c>
      <c r="H499" s="93">
        <f t="shared" si="15"/>
        <v>0.78910000000000002</v>
      </c>
      <c r="I499" s="95">
        <v>3.79</v>
      </c>
      <c r="J499" s="96">
        <v>45566</v>
      </c>
      <c r="K499" s="102" t="s">
        <v>1756</v>
      </c>
      <c r="L499" s="39"/>
    </row>
    <row r="500" spans="1:12" x14ac:dyDescent="0.25">
      <c r="A500" s="91" t="s">
        <v>491</v>
      </c>
      <c r="B500" s="92" t="s">
        <v>1450</v>
      </c>
      <c r="C500" s="92" t="s">
        <v>1658</v>
      </c>
      <c r="D500" s="93">
        <v>0.99390000000000001</v>
      </c>
      <c r="E500" s="93">
        <v>1.1336999999999999</v>
      </c>
      <c r="F500" s="93">
        <f t="shared" si="14"/>
        <v>1.1267844299999998</v>
      </c>
      <c r="G500" s="94">
        <v>1</v>
      </c>
      <c r="H500" s="93">
        <f t="shared" si="15"/>
        <v>1.1268</v>
      </c>
      <c r="I500" s="95">
        <v>5.72</v>
      </c>
      <c r="J500" s="96">
        <v>45566</v>
      </c>
      <c r="K500" s="102" t="s">
        <v>1756</v>
      </c>
      <c r="L500" s="39"/>
    </row>
    <row r="501" spans="1:12" x14ac:dyDescent="0.25">
      <c r="A501" s="91" t="s">
        <v>492</v>
      </c>
      <c r="B501" s="92" t="s">
        <v>1450</v>
      </c>
      <c r="C501" s="92" t="s">
        <v>1658</v>
      </c>
      <c r="D501" s="93">
        <v>1.7077</v>
      </c>
      <c r="E501" s="93">
        <v>1.1336999999999999</v>
      </c>
      <c r="F501" s="93">
        <f t="shared" si="14"/>
        <v>1.9360194899999998</v>
      </c>
      <c r="G501" s="94">
        <v>1</v>
      </c>
      <c r="H501" s="93">
        <f t="shared" si="15"/>
        <v>1.9359999999999999</v>
      </c>
      <c r="I501" s="95">
        <v>10.31</v>
      </c>
      <c r="J501" s="96">
        <v>45566</v>
      </c>
      <c r="K501" s="102" t="s">
        <v>1756</v>
      </c>
      <c r="L501" s="39"/>
    </row>
    <row r="502" spans="1:12" x14ac:dyDescent="0.25">
      <c r="A502" s="91" t="s">
        <v>493</v>
      </c>
      <c r="B502" s="92" t="s">
        <v>1451</v>
      </c>
      <c r="C502" s="92" t="s">
        <v>1658</v>
      </c>
      <c r="D502" s="93">
        <v>0.58130000000000004</v>
      </c>
      <c r="E502" s="93">
        <v>1.1336999999999999</v>
      </c>
      <c r="F502" s="93">
        <f t="shared" si="14"/>
        <v>0.65901980999999998</v>
      </c>
      <c r="G502" s="94">
        <v>1</v>
      </c>
      <c r="H502" s="93">
        <f t="shared" si="15"/>
        <v>0.65900000000000003</v>
      </c>
      <c r="I502" s="95">
        <v>2.8</v>
      </c>
      <c r="J502" s="96">
        <v>45566</v>
      </c>
      <c r="K502" s="102" t="s">
        <v>1756</v>
      </c>
      <c r="L502" s="39"/>
    </row>
    <row r="503" spans="1:12" x14ac:dyDescent="0.25">
      <c r="A503" s="91" t="s">
        <v>494</v>
      </c>
      <c r="B503" s="92" t="s">
        <v>1451</v>
      </c>
      <c r="C503" s="92" t="s">
        <v>1658</v>
      </c>
      <c r="D503" s="93">
        <v>0.72929999999999995</v>
      </c>
      <c r="E503" s="93">
        <v>1.1336999999999999</v>
      </c>
      <c r="F503" s="93">
        <f t="shared" si="14"/>
        <v>0.82680740999999991</v>
      </c>
      <c r="G503" s="94">
        <v>1</v>
      </c>
      <c r="H503" s="93">
        <f t="shared" si="15"/>
        <v>0.82679999999999998</v>
      </c>
      <c r="I503" s="95">
        <v>3.51</v>
      </c>
      <c r="J503" s="96">
        <v>45566</v>
      </c>
      <c r="K503" s="102" t="s">
        <v>1756</v>
      </c>
      <c r="L503" s="39"/>
    </row>
    <row r="504" spans="1:12" x14ac:dyDescent="0.25">
      <c r="A504" s="91" t="s">
        <v>495</v>
      </c>
      <c r="B504" s="92" t="s">
        <v>1451</v>
      </c>
      <c r="C504" s="92" t="s">
        <v>1658</v>
      </c>
      <c r="D504" s="93">
        <v>1.0170999999999999</v>
      </c>
      <c r="E504" s="93">
        <v>1.1336999999999999</v>
      </c>
      <c r="F504" s="93">
        <f t="shared" si="14"/>
        <v>1.1530862699999997</v>
      </c>
      <c r="G504" s="94">
        <v>1</v>
      </c>
      <c r="H504" s="93">
        <f t="shared" si="15"/>
        <v>1.1531</v>
      </c>
      <c r="I504" s="95">
        <v>5.32</v>
      </c>
      <c r="J504" s="96">
        <v>45566</v>
      </c>
      <c r="K504" s="102" t="s">
        <v>1756</v>
      </c>
      <c r="L504" s="39"/>
    </row>
    <row r="505" spans="1:12" x14ac:dyDescent="0.25">
      <c r="A505" s="91" t="s">
        <v>496</v>
      </c>
      <c r="B505" s="92" t="s">
        <v>1451</v>
      </c>
      <c r="C505" s="92" t="s">
        <v>1658</v>
      </c>
      <c r="D505" s="93">
        <v>1.5092000000000001</v>
      </c>
      <c r="E505" s="93">
        <v>1.1336999999999999</v>
      </c>
      <c r="F505" s="93">
        <f t="shared" si="14"/>
        <v>1.7109800399999999</v>
      </c>
      <c r="G505" s="94">
        <v>1</v>
      </c>
      <c r="H505" s="93">
        <f t="shared" si="15"/>
        <v>1.7110000000000001</v>
      </c>
      <c r="I505" s="95">
        <v>7.47</v>
      </c>
      <c r="J505" s="96">
        <v>45566</v>
      </c>
      <c r="K505" s="102" t="s">
        <v>1756</v>
      </c>
      <c r="L505" s="39"/>
    </row>
    <row r="506" spans="1:12" x14ac:dyDescent="0.25">
      <c r="A506" s="91" t="s">
        <v>497</v>
      </c>
      <c r="B506" s="92" t="s">
        <v>1452</v>
      </c>
      <c r="C506" s="92" t="s">
        <v>1658</v>
      </c>
      <c r="D506" s="93">
        <v>0.45929999999999999</v>
      </c>
      <c r="E506" s="93">
        <v>1.1336999999999999</v>
      </c>
      <c r="F506" s="93">
        <f t="shared" si="14"/>
        <v>0.5207084099999999</v>
      </c>
      <c r="G506" s="94">
        <v>1</v>
      </c>
      <c r="H506" s="93">
        <f t="shared" si="15"/>
        <v>0.52070000000000005</v>
      </c>
      <c r="I506" s="95">
        <v>2.59</v>
      </c>
      <c r="J506" s="96">
        <v>45566</v>
      </c>
      <c r="K506" s="102" t="s">
        <v>1756</v>
      </c>
      <c r="L506" s="39"/>
    </row>
    <row r="507" spans="1:12" x14ac:dyDescent="0.25">
      <c r="A507" s="91" t="s">
        <v>498</v>
      </c>
      <c r="B507" s="92" t="s">
        <v>1452</v>
      </c>
      <c r="C507" s="92" t="s">
        <v>1658</v>
      </c>
      <c r="D507" s="93">
        <v>0.59040000000000004</v>
      </c>
      <c r="E507" s="93">
        <v>1.1336999999999999</v>
      </c>
      <c r="F507" s="93">
        <f t="shared" si="14"/>
        <v>0.66933648000000001</v>
      </c>
      <c r="G507" s="94">
        <v>1</v>
      </c>
      <c r="H507" s="93">
        <f t="shared" si="15"/>
        <v>0.66930000000000001</v>
      </c>
      <c r="I507" s="95">
        <v>3.49</v>
      </c>
      <c r="J507" s="96">
        <v>45566</v>
      </c>
      <c r="K507" s="102" t="s">
        <v>1756</v>
      </c>
      <c r="L507" s="39"/>
    </row>
    <row r="508" spans="1:12" x14ac:dyDescent="0.25">
      <c r="A508" s="91" t="s">
        <v>499</v>
      </c>
      <c r="B508" s="92" t="s">
        <v>1452</v>
      </c>
      <c r="C508" s="92" t="s">
        <v>1658</v>
      </c>
      <c r="D508" s="93">
        <v>0.88519999999999999</v>
      </c>
      <c r="E508" s="93">
        <v>1.1336999999999999</v>
      </c>
      <c r="F508" s="93">
        <f t="shared" si="14"/>
        <v>1.00355124</v>
      </c>
      <c r="G508" s="94">
        <v>1</v>
      </c>
      <c r="H508" s="93">
        <f t="shared" si="15"/>
        <v>1.0036</v>
      </c>
      <c r="I508" s="95">
        <v>5.41</v>
      </c>
      <c r="J508" s="96">
        <v>45566</v>
      </c>
      <c r="K508" s="102" t="s">
        <v>1756</v>
      </c>
      <c r="L508" s="39"/>
    </row>
    <row r="509" spans="1:12" x14ac:dyDescent="0.25">
      <c r="A509" s="91" t="s">
        <v>500</v>
      </c>
      <c r="B509" s="92" t="s">
        <v>1452</v>
      </c>
      <c r="C509" s="92" t="s">
        <v>1658</v>
      </c>
      <c r="D509" s="93">
        <v>1.6222000000000001</v>
      </c>
      <c r="E509" s="93">
        <v>1.1336999999999999</v>
      </c>
      <c r="F509" s="93">
        <f t="shared" si="14"/>
        <v>1.8390881400000001</v>
      </c>
      <c r="G509" s="94">
        <v>1</v>
      </c>
      <c r="H509" s="93">
        <f t="shared" si="15"/>
        <v>1.8391</v>
      </c>
      <c r="I509" s="95">
        <v>9.17</v>
      </c>
      <c r="J509" s="96">
        <v>45566</v>
      </c>
      <c r="K509" s="102" t="s">
        <v>1756</v>
      </c>
      <c r="L509" s="39"/>
    </row>
    <row r="510" spans="1:12" x14ac:dyDescent="0.25">
      <c r="A510" s="91" t="s">
        <v>501</v>
      </c>
      <c r="B510" s="92" t="s">
        <v>1453</v>
      </c>
      <c r="C510" s="92" t="s">
        <v>1658</v>
      </c>
      <c r="D510" s="93">
        <v>0.5161</v>
      </c>
      <c r="E510" s="93">
        <v>1.1336999999999999</v>
      </c>
      <c r="F510" s="93">
        <f t="shared" si="14"/>
        <v>0.58510256999999999</v>
      </c>
      <c r="G510" s="94">
        <v>1</v>
      </c>
      <c r="H510" s="93">
        <f t="shared" si="15"/>
        <v>0.58509999999999995</v>
      </c>
      <c r="I510" s="95">
        <v>3</v>
      </c>
      <c r="J510" s="96">
        <v>45566</v>
      </c>
      <c r="K510" s="102" t="s">
        <v>1756</v>
      </c>
      <c r="L510" s="39"/>
    </row>
    <row r="511" spans="1:12" x14ac:dyDescent="0.25">
      <c r="A511" s="91" t="s">
        <v>502</v>
      </c>
      <c r="B511" s="92" t="s">
        <v>1453</v>
      </c>
      <c r="C511" s="92" t="s">
        <v>1658</v>
      </c>
      <c r="D511" s="93">
        <v>0.67320000000000002</v>
      </c>
      <c r="E511" s="93">
        <v>1.1336999999999999</v>
      </c>
      <c r="F511" s="93">
        <f t="shared" si="14"/>
        <v>0.76320683999999994</v>
      </c>
      <c r="G511" s="94">
        <v>1</v>
      </c>
      <c r="H511" s="93">
        <f t="shared" si="15"/>
        <v>0.76319999999999999</v>
      </c>
      <c r="I511" s="95">
        <v>4.0599999999999996</v>
      </c>
      <c r="J511" s="96">
        <v>45566</v>
      </c>
      <c r="K511" s="102" t="s">
        <v>1756</v>
      </c>
      <c r="L511" s="39"/>
    </row>
    <row r="512" spans="1:12" x14ac:dyDescent="0.25">
      <c r="A512" s="91" t="s">
        <v>503</v>
      </c>
      <c r="B512" s="92" t="s">
        <v>1453</v>
      </c>
      <c r="C512" s="92" t="s">
        <v>1658</v>
      </c>
      <c r="D512" s="93">
        <v>0.99390000000000001</v>
      </c>
      <c r="E512" s="93">
        <v>1.1336999999999999</v>
      </c>
      <c r="F512" s="93">
        <f t="shared" si="14"/>
        <v>1.1267844299999998</v>
      </c>
      <c r="G512" s="94">
        <v>1</v>
      </c>
      <c r="H512" s="93">
        <f t="shared" si="15"/>
        <v>1.1268</v>
      </c>
      <c r="I512" s="95">
        <v>6.09</v>
      </c>
      <c r="J512" s="96">
        <v>45566</v>
      </c>
      <c r="K512" s="102" t="s">
        <v>1756</v>
      </c>
      <c r="L512" s="39"/>
    </row>
    <row r="513" spans="1:12" x14ac:dyDescent="0.25">
      <c r="A513" s="91" t="s">
        <v>504</v>
      </c>
      <c r="B513" s="92" t="s">
        <v>1453</v>
      </c>
      <c r="C513" s="92" t="s">
        <v>1658</v>
      </c>
      <c r="D513" s="93">
        <v>1.7816000000000001</v>
      </c>
      <c r="E513" s="93">
        <v>1.1336999999999999</v>
      </c>
      <c r="F513" s="93">
        <f t="shared" si="14"/>
        <v>2.0197999200000001</v>
      </c>
      <c r="G513" s="94">
        <v>1</v>
      </c>
      <c r="H513" s="93">
        <f t="shared" si="15"/>
        <v>2.0198</v>
      </c>
      <c r="I513" s="95">
        <v>10.54</v>
      </c>
      <c r="J513" s="96">
        <v>45566</v>
      </c>
      <c r="K513" s="102" t="s">
        <v>1756</v>
      </c>
      <c r="L513" s="39"/>
    </row>
    <row r="514" spans="1:12" x14ac:dyDescent="0.25">
      <c r="A514" s="91" t="s">
        <v>505</v>
      </c>
      <c r="B514" s="92" t="s">
        <v>1454</v>
      </c>
      <c r="C514" s="92" t="s">
        <v>1658</v>
      </c>
      <c r="D514" s="93">
        <v>0.44190000000000002</v>
      </c>
      <c r="E514" s="93">
        <v>1.1336999999999999</v>
      </c>
      <c r="F514" s="93">
        <f t="shared" si="14"/>
        <v>0.50098202999999997</v>
      </c>
      <c r="G514" s="94">
        <v>1</v>
      </c>
      <c r="H514" s="93">
        <f t="shared" si="15"/>
        <v>0.501</v>
      </c>
      <c r="I514" s="95">
        <v>2.2599999999999998</v>
      </c>
      <c r="J514" s="96">
        <v>45566</v>
      </c>
      <c r="K514" s="102" t="s">
        <v>1756</v>
      </c>
      <c r="L514" s="39"/>
    </row>
    <row r="515" spans="1:12" x14ac:dyDescent="0.25">
      <c r="A515" s="91" t="s">
        <v>506</v>
      </c>
      <c r="B515" s="92" t="s">
        <v>1454</v>
      </c>
      <c r="C515" s="92" t="s">
        <v>1658</v>
      </c>
      <c r="D515" s="93">
        <v>0.55200000000000005</v>
      </c>
      <c r="E515" s="93">
        <v>1.1336999999999999</v>
      </c>
      <c r="F515" s="93">
        <f t="shared" si="14"/>
        <v>0.62580239999999998</v>
      </c>
      <c r="G515" s="94">
        <v>1</v>
      </c>
      <c r="H515" s="93">
        <f t="shared" si="15"/>
        <v>0.62580000000000002</v>
      </c>
      <c r="I515" s="95">
        <v>2.83</v>
      </c>
      <c r="J515" s="96">
        <v>45566</v>
      </c>
      <c r="K515" s="102" t="s">
        <v>1756</v>
      </c>
      <c r="L515" s="39"/>
    </row>
    <row r="516" spans="1:12" x14ac:dyDescent="0.25">
      <c r="A516" s="91" t="s">
        <v>507</v>
      </c>
      <c r="B516" s="92" t="s">
        <v>1454</v>
      </c>
      <c r="C516" s="92" t="s">
        <v>1658</v>
      </c>
      <c r="D516" s="93">
        <v>0.79349999999999998</v>
      </c>
      <c r="E516" s="93">
        <v>1.1336999999999999</v>
      </c>
      <c r="F516" s="93">
        <f t="shared" si="14"/>
        <v>0.89959094999999989</v>
      </c>
      <c r="G516" s="94">
        <v>1</v>
      </c>
      <c r="H516" s="93">
        <f t="shared" si="15"/>
        <v>0.89959999999999996</v>
      </c>
      <c r="I516" s="95">
        <v>4.45</v>
      </c>
      <c r="J516" s="96">
        <v>45566</v>
      </c>
      <c r="K516" s="102" t="s">
        <v>1756</v>
      </c>
      <c r="L516" s="39"/>
    </row>
    <row r="517" spans="1:12" x14ac:dyDescent="0.25">
      <c r="A517" s="91" t="s">
        <v>508</v>
      </c>
      <c r="B517" s="92" t="s">
        <v>1454</v>
      </c>
      <c r="C517" s="92" t="s">
        <v>1658</v>
      </c>
      <c r="D517" s="93">
        <v>1.4604999999999999</v>
      </c>
      <c r="E517" s="93">
        <v>1.1336999999999999</v>
      </c>
      <c r="F517" s="93">
        <f t="shared" si="14"/>
        <v>1.6557688499999998</v>
      </c>
      <c r="G517" s="94">
        <v>1</v>
      </c>
      <c r="H517" s="93">
        <f t="shared" si="15"/>
        <v>1.6557999999999999</v>
      </c>
      <c r="I517" s="95">
        <v>8.3699999999999992</v>
      </c>
      <c r="J517" s="96">
        <v>45566</v>
      </c>
      <c r="K517" s="102" t="s">
        <v>1756</v>
      </c>
      <c r="L517" s="39"/>
    </row>
    <row r="518" spans="1:12" x14ac:dyDescent="0.25">
      <c r="A518" s="91" t="s">
        <v>509</v>
      </c>
      <c r="B518" s="92" t="s">
        <v>1455</v>
      </c>
      <c r="C518" s="92" t="s">
        <v>1658</v>
      </c>
      <c r="D518" s="93">
        <v>0.45960000000000001</v>
      </c>
      <c r="E518" s="93">
        <v>1.1336999999999999</v>
      </c>
      <c r="F518" s="93">
        <f t="shared" si="14"/>
        <v>0.52104852000000001</v>
      </c>
      <c r="G518" s="94">
        <v>1</v>
      </c>
      <c r="H518" s="93">
        <f t="shared" si="15"/>
        <v>0.52100000000000002</v>
      </c>
      <c r="I518" s="95">
        <v>2.08</v>
      </c>
      <c r="J518" s="96">
        <v>45566</v>
      </c>
      <c r="K518" s="102" t="s">
        <v>1756</v>
      </c>
      <c r="L518" s="39"/>
    </row>
    <row r="519" spans="1:12" x14ac:dyDescent="0.25">
      <c r="A519" s="91" t="s">
        <v>510</v>
      </c>
      <c r="B519" s="92" t="s">
        <v>1455</v>
      </c>
      <c r="C519" s="92" t="s">
        <v>1658</v>
      </c>
      <c r="D519" s="93">
        <v>0.5897</v>
      </c>
      <c r="E519" s="93">
        <v>1.1336999999999999</v>
      </c>
      <c r="F519" s="93">
        <f t="shared" ref="F519:F582" si="16">D519*E519</f>
        <v>0.66854289</v>
      </c>
      <c r="G519" s="94">
        <v>1</v>
      </c>
      <c r="H519" s="93">
        <f t="shared" ref="H519:H582" si="17">ROUND(F519*G519,4)</f>
        <v>0.66849999999999998</v>
      </c>
      <c r="I519" s="95">
        <v>2.66</v>
      </c>
      <c r="J519" s="96">
        <v>45566</v>
      </c>
      <c r="K519" s="102" t="s">
        <v>1756</v>
      </c>
      <c r="L519" s="39"/>
    </row>
    <row r="520" spans="1:12" x14ac:dyDescent="0.25">
      <c r="A520" s="91" t="s">
        <v>511</v>
      </c>
      <c r="B520" s="92" t="s">
        <v>1455</v>
      </c>
      <c r="C520" s="92" t="s">
        <v>1658</v>
      </c>
      <c r="D520" s="93">
        <v>0.77939999999999998</v>
      </c>
      <c r="E520" s="93">
        <v>1.1336999999999999</v>
      </c>
      <c r="F520" s="93">
        <f t="shared" si="16"/>
        <v>0.8836057799999999</v>
      </c>
      <c r="G520" s="94">
        <v>1</v>
      </c>
      <c r="H520" s="93">
        <f t="shared" si="17"/>
        <v>0.88360000000000005</v>
      </c>
      <c r="I520" s="95">
        <v>3.88</v>
      </c>
      <c r="J520" s="96">
        <v>45566</v>
      </c>
      <c r="K520" s="102" t="s">
        <v>1756</v>
      </c>
      <c r="L520" s="39"/>
    </row>
    <row r="521" spans="1:12" x14ac:dyDescent="0.25">
      <c r="A521" s="91" t="s">
        <v>512</v>
      </c>
      <c r="B521" s="92" t="s">
        <v>1455</v>
      </c>
      <c r="C521" s="92" t="s">
        <v>1658</v>
      </c>
      <c r="D521" s="93">
        <v>1.2125999999999999</v>
      </c>
      <c r="E521" s="93">
        <v>1.1336999999999999</v>
      </c>
      <c r="F521" s="93">
        <f t="shared" si="16"/>
        <v>1.3747246199999998</v>
      </c>
      <c r="G521" s="94">
        <v>1</v>
      </c>
      <c r="H521" s="93">
        <f t="shared" si="17"/>
        <v>1.3747</v>
      </c>
      <c r="I521" s="95">
        <v>6.34</v>
      </c>
      <c r="J521" s="96">
        <v>45566</v>
      </c>
      <c r="K521" s="102" t="s">
        <v>1756</v>
      </c>
      <c r="L521" s="39"/>
    </row>
    <row r="522" spans="1:12" x14ac:dyDescent="0.25">
      <c r="A522" s="91" t="s">
        <v>513</v>
      </c>
      <c r="B522" s="92" t="s">
        <v>1456</v>
      </c>
      <c r="C522" s="92" t="s">
        <v>1658</v>
      </c>
      <c r="D522" s="93">
        <v>0.55000000000000004</v>
      </c>
      <c r="E522" s="93">
        <v>1.1336999999999999</v>
      </c>
      <c r="F522" s="93">
        <f t="shared" si="16"/>
        <v>0.62353500000000006</v>
      </c>
      <c r="G522" s="94">
        <v>1</v>
      </c>
      <c r="H522" s="93">
        <f t="shared" si="17"/>
        <v>0.62350000000000005</v>
      </c>
      <c r="I522" s="95">
        <v>3</v>
      </c>
      <c r="J522" s="96">
        <v>45566</v>
      </c>
      <c r="K522" s="102" t="s">
        <v>1756</v>
      </c>
      <c r="L522" s="39"/>
    </row>
    <row r="523" spans="1:12" x14ac:dyDescent="0.25">
      <c r="A523" s="91" t="s">
        <v>514</v>
      </c>
      <c r="B523" s="92" t="s">
        <v>1456</v>
      </c>
      <c r="C523" s="92" t="s">
        <v>1658</v>
      </c>
      <c r="D523" s="93">
        <v>0.67420000000000002</v>
      </c>
      <c r="E523" s="93">
        <v>1.1336999999999999</v>
      </c>
      <c r="F523" s="93">
        <f t="shared" si="16"/>
        <v>0.76434053999999996</v>
      </c>
      <c r="G523" s="94">
        <v>1</v>
      </c>
      <c r="H523" s="93">
        <f t="shared" si="17"/>
        <v>0.76429999999999998</v>
      </c>
      <c r="I523" s="95">
        <v>3.74</v>
      </c>
      <c r="J523" s="96">
        <v>45566</v>
      </c>
      <c r="K523" s="102" t="s">
        <v>1756</v>
      </c>
      <c r="L523" s="39"/>
    </row>
    <row r="524" spans="1:12" x14ac:dyDescent="0.25">
      <c r="A524" s="91" t="s">
        <v>515</v>
      </c>
      <c r="B524" s="92" t="s">
        <v>1456</v>
      </c>
      <c r="C524" s="92" t="s">
        <v>1658</v>
      </c>
      <c r="D524" s="93">
        <v>0.96530000000000005</v>
      </c>
      <c r="E524" s="93">
        <v>1.1336999999999999</v>
      </c>
      <c r="F524" s="93">
        <f t="shared" si="16"/>
        <v>1.0943606100000001</v>
      </c>
      <c r="G524" s="94">
        <v>1</v>
      </c>
      <c r="H524" s="93">
        <f t="shared" si="17"/>
        <v>1.0944</v>
      </c>
      <c r="I524" s="95">
        <v>5.5</v>
      </c>
      <c r="J524" s="96">
        <v>45566</v>
      </c>
      <c r="K524" s="102" t="s">
        <v>1756</v>
      </c>
      <c r="L524" s="39"/>
    </row>
    <row r="525" spans="1:12" x14ac:dyDescent="0.25">
      <c r="A525" s="91" t="s">
        <v>516</v>
      </c>
      <c r="B525" s="92" t="s">
        <v>1456</v>
      </c>
      <c r="C525" s="92" t="s">
        <v>1658</v>
      </c>
      <c r="D525" s="93">
        <v>1.823</v>
      </c>
      <c r="E525" s="93">
        <v>1.1336999999999999</v>
      </c>
      <c r="F525" s="93">
        <f t="shared" si="16"/>
        <v>2.0667350999999998</v>
      </c>
      <c r="G525" s="94">
        <v>1</v>
      </c>
      <c r="H525" s="93">
        <f t="shared" si="17"/>
        <v>2.0667</v>
      </c>
      <c r="I525" s="95">
        <v>10.18</v>
      </c>
      <c r="J525" s="96">
        <v>45566</v>
      </c>
      <c r="K525" s="102" t="s">
        <v>1756</v>
      </c>
      <c r="L525" s="39"/>
    </row>
    <row r="526" spans="1:12" x14ac:dyDescent="0.25">
      <c r="A526" s="91" t="s">
        <v>517</v>
      </c>
      <c r="B526" s="92" t="s">
        <v>1457</v>
      </c>
      <c r="C526" s="92" t="s">
        <v>1658</v>
      </c>
      <c r="D526" s="93">
        <v>0.55640000000000001</v>
      </c>
      <c r="E526" s="93">
        <v>1.1336999999999999</v>
      </c>
      <c r="F526" s="93">
        <f t="shared" si="16"/>
        <v>0.63079067999999994</v>
      </c>
      <c r="G526" s="94">
        <v>1</v>
      </c>
      <c r="H526" s="93">
        <f t="shared" si="17"/>
        <v>0.63080000000000003</v>
      </c>
      <c r="I526" s="95">
        <v>2.4700000000000002</v>
      </c>
      <c r="J526" s="96">
        <v>45566</v>
      </c>
      <c r="K526" s="102" t="s">
        <v>1756</v>
      </c>
      <c r="L526" s="39"/>
    </row>
    <row r="527" spans="1:12" x14ac:dyDescent="0.25">
      <c r="A527" s="91" t="s">
        <v>518</v>
      </c>
      <c r="B527" s="92" t="s">
        <v>1457</v>
      </c>
      <c r="C527" s="92" t="s">
        <v>1658</v>
      </c>
      <c r="D527" s="93">
        <v>0.7177</v>
      </c>
      <c r="E527" s="93">
        <v>1.1336999999999999</v>
      </c>
      <c r="F527" s="93">
        <f t="shared" si="16"/>
        <v>0.81365648999999995</v>
      </c>
      <c r="G527" s="94">
        <v>1</v>
      </c>
      <c r="H527" s="93">
        <f t="shared" si="17"/>
        <v>0.81369999999999998</v>
      </c>
      <c r="I527" s="95">
        <v>3.25</v>
      </c>
      <c r="J527" s="96">
        <v>45566</v>
      </c>
      <c r="K527" s="102" t="s">
        <v>1756</v>
      </c>
      <c r="L527" s="39"/>
    </row>
    <row r="528" spans="1:12" x14ac:dyDescent="0.25">
      <c r="A528" s="91" t="s">
        <v>519</v>
      </c>
      <c r="B528" s="92" t="s">
        <v>1457</v>
      </c>
      <c r="C528" s="92" t="s">
        <v>1658</v>
      </c>
      <c r="D528" s="93">
        <v>1.0205</v>
      </c>
      <c r="E528" s="93">
        <v>1.1336999999999999</v>
      </c>
      <c r="F528" s="93">
        <f t="shared" si="16"/>
        <v>1.1569408499999998</v>
      </c>
      <c r="G528" s="94">
        <v>1</v>
      </c>
      <c r="H528" s="93">
        <f t="shared" si="17"/>
        <v>1.1569</v>
      </c>
      <c r="I528" s="95">
        <v>4.74</v>
      </c>
      <c r="J528" s="96">
        <v>45566</v>
      </c>
      <c r="K528" s="102" t="s">
        <v>1756</v>
      </c>
      <c r="L528" s="39"/>
    </row>
    <row r="529" spans="1:12" x14ac:dyDescent="0.25">
      <c r="A529" s="91" t="s">
        <v>520</v>
      </c>
      <c r="B529" s="92" t="s">
        <v>1457</v>
      </c>
      <c r="C529" s="92" t="s">
        <v>1658</v>
      </c>
      <c r="D529" s="93">
        <v>1.7559</v>
      </c>
      <c r="E529" s="93">
        <v>1.1336999999999999</v>
      </c>
      <c r="F529" s="93">
        <f t="shared" si="16"/>
        <v>1.9906638299999999</v>
      </c>
      <c r="G529" s="94">
        <v>1</v>
      </c>
      <c r="H529" s="93">
        <f t="shared" si="17"/>
        <v>1.9906999999999999</v>
      </c>
      <c r="I529" s="95">
        <v>7.83</v>
      </c>
      <c r="J529" s="96">
        <v>45566</v>
      </c>
      <c r="K529" s="102" t="s">
        <v>1756</v>
      </c>
      <c r="L529" s="39"/>
    </row>
    <row r="530" spans="1:12" x14ac:dyDescent="0.25">
      <c r="A530" s="91" t="s">
        <v>521</v>
      </c>
      <c r="B530" s="92" t="s">
        <v>1458</v>
      </c>
      <c r="C530" s="92" t="s">
        <v>1658</v>
      </c>
      <c r="D530" s="93">
        <v>0.48370000000000002</v>
      </c>
      <c r="E530" s="93">
        <v>1.1336999999999999</v>
      </c>
      <c r="F530" s="93">
        <f t="shared" si="16"/>
        <v>0.54837068999999994</v>
      </c>
      <c r="G530" s="94">
        <v>1</v>
      </c>
      <c r="H530" s="93">
        <f t="shared" si="17"/>
        <v>0.5484</v>
      </c>
      <c r="I530" s="95">
        <v>2.42</v>
      </c>
      <c r="J530" s="96">
        <v>45566</v>
      </c>
      <c r="K530" s="102" t="s">
        <v>1756</v>
      </c>
      <c r="L530" s="39"/>
    </row>
    <row r="531" spans="1:12" x14ac:dyDescent="0.25">
      <c r="A531" s="91" t="s">
        <v>522</v>
      </c>
      <c r="B531" s="92" t="s">
        <v>1458</v>
      </c>
      <c r="C531" s="92" t="s">
        <v>1658</v>
      </c>
      <c r="D531" s="93">
        <v>0.66400000000000003</v>
      </c>
      <c r="E531" s="93">
        <v>1.1336999999999999</v>
      </c>
      <c r="F531" s="93">
        <f t="shared" si="16"/>
        <v>0.75277680000000002</v>
      </c>
      <c r="G531" s="94">
        <v>1</v>
      </c>
      <c r="H531" s="93">
        <f t="shared" si="17"/>
        <v>0.75280000000000002</v>
      </c>
      <c r="I531" s="95">
        <v>3.35</v>
      </c>
      <c r="J531" s="96">
        <v>45566</v>
      </c>
      <c r="K531" s="102" t="s">
        <v>1756</v>
      </c>
      <c r="L531" s="39"/>
    </row>
    <row r="532" spans="1:12" x14ac:dyDescent="0.25">
      <c r="A532" s="91" t="s">
        <v>523</v>
      </c>
      <c r="B532" s="92" t="s">
        <v>1458</v>
      </c>
      <c r="C532" s="92" t="s">
        <v>1658</v>
      </c>
      <c r="D532" s="93">
        <v>0.96060000000000001</v>
      </c>
      <c r="E532" s="93">
        <v>1.1336999999999999</v>
      </c>
      <c r="F532" s="93">
        <f t="shared" si="16"/>
        <v>1.08903222</v>
      </c>
      <c r="G532" s="94">
        <v>1</v>
      </c>
      <c r="H532" s="93">
        <f t="shared" si="17"/>
        <v>1.089</v>
      </c>
      <c r="I532" s="95">
        <v>4.99</v>
      </c>
      <c r="J532" s="96">
        <v>45566</v>
      </c>
      <c r="K532" s="102" t="s">
        <v>1756</v>
      </c>
      <c r="L532" s="39"/>
    </row>
    <row r="533" spans="1:12" x14ac:dyDescent="0.25">
      <c r="A533" s="91" t="s">
        <v>524</v>
      </c>
      <c r="B533" s="92" t="s">
        <v>1458</v>
      </c>
      <c r="C533" s="92" t="s">
        <v>1658</v>
      </c>
      <c r="D533" s="93">
        <v>1.6781999999999999</v>
      </c>
      <c r="E533" s="93">
        <v>1.1336999999999999</v>
      </c>
      <c r="F533" s="93">
        <f t="shared" si="16"/>
        <v>1.9025753399999998</v>
      </c>
      <c r="G533" s="94">
        <v>1</v>
      </c>
      <c r="H533" s="93">
        <f t="shared" si="17"/>
        <v>1.9026000000000001</v>
      </c>
      <c r="I533" s="95">
        <v>8.6</v>
      </c>
      <c r="J533" s="96">
        <v>45566</v>
      </c>
      <c r="K533" s="102" t="s">
        <v>1756</v>
      </c>
      <c r="L533" s="39"/>
    </row>
    <row r="534" spans="1:12" x14ac:dyDescent="0.25">
      <c r="A534" s="91" t="s">
        <v>525</v>
      </c>
      <c r="B534" s="92" t="s">
        <v>1459</v>
      </c>
      <c r="C534" s="92" t="s">
        <v>1658</v>
      </c>
      <c r="D534" s="93">
        <v>1.7353000000000001</v>
      </c>
      <c r="E534" s="93">
        <v>1.1336999999999999</v>
      </c>
      <c r="F534" s="93">
        <f t="shared" si="16"/>
        <v>1.96730961</v>
      </c>
      <c r="G534" s="94">
        <v>1</v>
      </c>
      <c r="H534" s="93">
        <f t="shared" si="17"/>
        <v>1.9673</v>
      </c>
      <c r="I534" s="95">
        <v>4.01</v>
      </c>
      <c r="J534" s="96">
        <v>45566</v>
      </c>
      <c r="K534" s="102" t="s">
        <v>1756</v>
      </c>
      <c r="L534" s="39"/>
    </row>
    <row r="535" spans="1:12" x14ac:dyDescent="0.25">
      <c r="A535" s="91" t="s">
        <v>526</v>
      </c>
      <c r="B535" s="92" t="s">
        <v>1459</v>
      </c>
      <c r="C535" s="92" t="s">
        <v>1658</v>
      </c>
      <c r="D535" s="93">
        <v>2.1871999999999998</v>
      </c>
      <c r="E535" s="93">
        <v>1.1336999999999999</v>
      </c>
      <c r="F535" s="93">
        <f t="shared" si="16"/>
        <v>2.4796286399999996</v>
      </c>
      <c r="G535" s="94">
        <v>1</v>
      </c>
      <c r="H535" s="93">
        <f t="shared" si="17"/>
        <v>2.4796</v>
      </c>
      <c r="I535" s="95">
        <v>5.37</v>
      </c>
      <c r="J535" s="96">
        <v>45566</v>
      </c>
      <c r="K535" s="102" t="s">
        <v>1756</v>
      </c>
      <c r="L535" s="39"/>
    </row>
    <row r="536" spans="1:12" x14ac:dyDescent="0.25">
      <c r="A536" s="91" t="s">
        <v>527</v>
      </c>
      <c r="B536" s="92" t="s">
        <v>1459</v>
      </c>
      <c r="C536" s="92" t="s">
        <v>1658</v>
      </c>
      <c r="D536" s="93">
        <v>2.9422999999999999</v>
      </c>
      <c r="E536" s="93">
        <v>1.1336999999999999</v>
      </c>
      <c r="F536" s="93">
        <f t="shared" si="16"/>
        <v>3.3356855099999998</v>
      </c>
      <c r="G536" s="94">
        <v>1</v>
      </c>
      <c r="H536" s="93">
        <f t="shared" si="17"/>
        <v>3.3357000000000001</v>
      </c>
      <c r="I536" s="95">
        <v>8.59</v>
      </c>
      <c r="J536" s="96">
        <v>45566</v>
      </c>
      <c r="K536" s="102" t="s">
        <v>1756</v>
      </c>
      <c r="L536" s="39"/>
    </row>
    <row r="537" spans="1:12" x14ac:dyDescent="0.25">
      <c r="A537" s="91" t="s">
        <v>528</v>
      </c>
      <c r="B537" s="92" t="s">
        <v>1459</v>
      </c>
      <c r="C537" s="92" t="s">
        <v>1658</v>
      </c>
      <c r="D537" s="93">
        <v>5.3887</v>
      </c>
      <c r="E537" s="93">
        <v>1.1336999999999999</v>
      </c>
      <c r="F537" s="93">
        <f t="shared" si="16"/>
        <v>6.1091691899999994</v>
      </c>
      <c r="G537" s="94">
        <v>1</v>
      </c>
      <c r="H537" s="93">
        <f t="shared" si="17"/>
        <v>6.1092000000000004</v>
      </c>
      <c r="I537" s="95">
        <v>16.399999999999999</v>
      </c>
      <c r="J537" s="96">
        <v>45566</v>
      </c>
      <c r="K537" s="102" t="s">
        <v>1756</v>
      </c>
      <c r="L537" s="39"/>
    </row>
    <row r="538" spans="1:12" x14ac:dyDescent="0.25">
      <c r="A538" s="91" t="s">
        <v>529</v>
      </c>
      <c r="B538" s="92" t="s">
        <v>1460</v>
      </c>
      <c r="C538" s="92" t="s">
        <v>1658</v>
      </c>
      <c r="D538" s="93">
        <v>1.43</v>
      </c>
      <c r="E538" s="93">
        <v>1.1336999999999999</v>
      </c>
      <c r="F538" s="93">
        <f t="shared" si="16"/>
        <v>1.6211909999999998</v>
      </c>
      <c r="G538" s="94">
        <v>1</v>
      </c>
      <c r="H538" s="93">
        <f t="shared" si="17"/>
        <v>1.6212</v>
      </c>
      <c r="I538" s="95">
        <v>4.0199999999999996</v>
      </c>
      <c r="J538" s="96">
        <v>45566</v>
      </c>
      <c r="K538" s="102" t="s">
        <v>1756</v>
      </c>
      <c r="L538" s="39"/>
    </row>
    <row r="539" spans="1:12" x14ac:dyDescent="0.25">
      <c r="A539" s="91" t="s">
        <v>530</v>
      </c>
      <c r="B539" s="92" t="s">
        <v>1460</v>
      </c>
      <c r="C539" s="92" t="s">
        <v>1658</v>
      </c>
      <c r="D539" s="93">
        <v>1.8275999999999999</v>
      </c>
      <c r="E539" s="93">
        <v>1.1336999999999999</v>
      </c>
      <c r="F539" s="93">
        <f t="shared" si="16"/>
        <v>2.0719501199999999</v>
      </c>
      <c r="G539" s="94">
        <v>1</v>
      </c>
      <c r="H539" s="93">
        <f t="shared" si="17"/>
        <v>2.0720000000000001</v>
      </c>
      <c r="I539" s="95">
        <v>5.78</v>
      </c>
      <c r="J539" s="96">
        <v>45566</v>
      </c>
      <c r="K539" s="102" t="s">
        <v>1756</v>
      </c>
      <c r="L539" s="39"/>
    </row>
    <row r="540" spans="1:12" x14ac:dyDescent="0.25">
      <c r="A540" s="91" t="s">
        <v>531</v>
      </c>
      <c r="B540" s="92" t="s">
        <v>1460</v>
      </c>
      <c r="C540" s="92" t="s">
        <v>1658</v>
      </c>
      <c r="D540" s="93">
        <v>2.5171000000000001</v>
      </c>
      <c r="E540" s="93">
        <v>1.1336999999999999</v>
      </c>
      <c r="F540" s="93">
        <f t="shared" si="16"/>
        <v>2.85363627</v>
      </c>
      <c r="G540" s="94">
        <v>1</v>
      </c>
      <c r="H540" s="93">
        <f t="shared" si="17"/>
        <v>2.8536000000000001</v>
      </c>
      <c r="I540" s="95">
        <v>9.5</v>
      </c>
      <c r="J540" s="96">
        <v>45566</v>
      </c>
      <c r="K540" s="102" t="s">
        <v>1756</v>
      </c>
      <c r="L540" s="39"/>
    </row>
    <row r="541" spans="1:12" x14ac:dyDescent="0.25">
      <c r="A541" s="91" t="s">
        <v>532</v>
      </c>
      <c r="B541" s="92" t="s">
        <v>1460</v>
      </c>
      <c r="C541" s="92" t="s">
        <v>1658</v>
      </c>
      <c r="D541" s="93">
        <v>4.9025999999999996</v>
      </c>
      <c r="E541" s="93">
        <v>1.1336999999999999</v>
      </c>
      <c r="F541" s="93">
        <f t="shared" si="16"/>
        <v>5.5580776199999988</v>
      </c>
      <c r="G541" s="94">
        <v>1</v>
      </c>
      <c r="H541" s="93">
        <f t="shared" si="17"/>
        <v>5.5580999999999996</v>
      </c>
      <c r="I541" s="95">
        <v>19.190000000000001</v>
      </c>
      <c r="J541" s="96">
        <v>45566</v>
      </c>
      <c r="K541" s="102" t="s">
        <v>1756</v>
      </c>
      <c r="L541" s="39"/>
    </row>
    <row r="542" spans="1:12" x14ac:dyDescent="0.25">
      <c r="A542" s="91" t="s">
        <v>533</v>
      </c>
      <c r="B542" s="92" t="s">
        <v>1461</v>
      </c>
      <c r="C542" s="92" t="s">
        <v>1658</v>
      </c>
      <c r="D542" s="93">
        <v>1.0538000000000001</v>
      </c>
      <c r="E542" s="93">
        <v>1.1336999999999999</v>
      </c>
      <c r="F542" s="93">
        <f t="shared" si="16"/>
        <v>1.1946930600000001</v>
      </c>
      <c r="G542" s="94">
        <v>1</v>
      </c>
      <c r="H542" s="93">
        <f t="shared" si="17"/>
        <v>1.1947000000000001</v>
      </c>
      <c r="I542" s="95">
        <v>2.29</v>
      </c>
      <c r="J542" s="96">
        <v>45566</v>
      </c>
      <c r="K542" s="102" t="s">
        <v>1756</v>
      </c>
      <c r="L542" s="39"/>
    </row>
    <row r="543" spans="1:12" x14ac:dyDescent="0.25">
      <c r="A543" s="91" t="s">
        <v>534</v>
      </c>
      <c r="B543" s="92" t="s">
        <v>1461</v>
      </c>
      <c r="C543" s="92" t="s">
        <v>1658</v>
      </c>
      <c r="D543" s="93">
        <v>1.331</v>
      </c>
      <c r="E543" s="93">
        <v>1.1336999999999999</v>
      </c>
      <c r="F543" s="93">
        <f t="shared" si="16"/>
        <v>1.5089546999999999</v>
      </c>
      <c r="G543" s="94">
        <v>1</v>
      </c>
      <c r="H543" s="93">
        <f t="shared" si="17"/>
        <v>1.5089999999999999</v>
      </c>
      <c r="I543" s="95">
        <v>3.47</v>
      </c>
      <c r="J543" s="96">
        <v>45566</v>
      </c>
      <c r="K543" s="102" t="s">
        <v>1756</v>
      </c>
      <c r="L543" s="39"/>
    </row>
    <row r="544" spans="1:12" x14ac:dyDescent="0.25">
      <c r="A544" s="91" t="s">
        <v>535</v>
      </c>
      <c r="B544" s="92" t="s">
        <v>1461</v>
      </c>
      <c r="C544" s="92" t="s">
        <v>1658</v>
      </c>
      <c r="D544" s="93">
        <v>1.6839999999999999</v>
      </c>
      <c r="E544" s="93">
        <v>1.1336999999999999</v>
      </c>
      <c r="F544" s="93">
        <f t="shared" si="16"/>
        <v>1.9091507999999999</v>
      </c>
      <c r="G544" s="94">
        <v>1</v>
      </c>
      <c r="H544" s="93">
        <f t="shared" si="17"/>
        <v>1.9092</v>
      </c>
      <c r="I544" s="95">
        <v>5.48</v>
      </c>
      <c r="J544" s="96">
        <v>45566</v>
      </c>
      <c r="K544" s="102" t="s">
        <v>1756</v>
      </c>
      <c r="L544" s="39"/>
    </row>
    <row r="545" spans="1:12" x14ac:dyDescent="0.25">
      <c r="A545" s="91" t="s">
        <v>536</v>
      </c>
      <c r="B545" s="92" t="s">
        <v>1461</v>
      </c>
      <c r="C545" s="92" t="s">
        <v>1658</v>
      </c>
      <c r="D545" s="93">
        <v>3.1507999999999998</v>
      </c>
      <c r="E545" s="93">
        <v>1.1336999999999999</v>
      </c>
      <c r="F545" s="93">
        <f t="shared" si="16"/>
        <v>3.5720619599999996</v>
      </c>
      <c r="G545" s="94">
        <v>1</v>
      </c>
      <c r="H545" s="93">
        <f t="shared" si="17"/>
        <v>3.5720999999999998</v>
      </c>
      <c r="I545" s="95">
        <v>11.64</v>
      </c>
      <c r="J545" s="96">
        <v>45566</v>
      </c>
      <c r="K545" s="102" t="s">
        <v>1756</v>
      </c>
      <c r="L545" s="39"/>
    </row>
    <row r="546" spans="1:12" x14ac:dyDescent="0.25">
      <c r="A546" s="91" t="s">
        <v>537</v>
      </c>
      <c r="B546" s="92" t="s">
        <v>1462</v>
      </c>
      <c r="C546" s="92" t="s">
        <v>1658</v>
      </c>
      <c r="D546" s="93">
        <v>1.2887</v>
      </c>
      <c r="E546" s="93">
        <v>1.1336999999999999</v>
      </c>
      <c r="F546" s="93">
        <f t="shared" si="16"/>
        <v>1.4609991899999999</v>
      </c>
      <c r="G546" s="94">
        <v>1</v>
      </c>
      <c r="H546" s="93">
        <f t="shared" si="17"/>
        <v>1.4610000000000001</v>
      </c>
      <c r="I546" s="95">
        <v>3.25</v>
      </c>
      <c r="J546" s="96">
        <v>45566</v>
      </c>
      <c r="K546" s="102" t="s">
        <v>1756</v>
      </c>
      <c r="L546" s="39"/>
    </row>
    <row r="547" spans="1:12" x14ac:dyDescent="0.25">
      <c r="A547" s="91" t="s">
        <v>538</v>
      </c>
      <c r="B547" s="92" t="s">
        <v>1462</v>
      </c>
      <c r="C547" s="92" t="s">
        <v>1658</v>
      </c>
      <c r="D547" s="93">
        <v>1.3685</v>
      </c>
      <c r="E547" s="93">
        <v>1.1336999999999999</v>
      </c>
      <c r="F547" s="93">
        <f t="shared" si="16"/>
        <v>1.55146845</v>
      </c>
      <c r="G547" s="94">
        <v>1</v>
      </c>
      <c r="H547" s="93">
        <f t="shared" si="17"/>
        <v>1.5515000000000001</v>
      </c>
      <c r="I547" s="95">
        <v>4</v>
      </c>
      <c r="J547" s="96">
        <v>45566</v>
      </c>
      <c r="K547" s="102" t="s">
        <v>1756</v>
      </c>
      <c r="L547" s="39"/>
    </row>
    <row r="548" spans="1:12" x14ac:dyDescent="0.25">
      <c r="A548" s="91" t="s">
        <v>539</v>
      </c>
      <c r="B548" s="92" t="s">
        <v>1462</v>
      </c>
      <c r="C548" s="92" t="s">
        <v>1658</v>
      </c>
      <c r="D548" s="93">
        <v>2.0743</v>
      </c>
      <c r="E548" s="93">
        <v>1.1336999999999999</v>
      </c>
      <c r="F548" s="93">
        <f t="shared" si="16"/>
        <v>2.3516339099999999</v>
      </c>
      <c r="G548" s="94">
        <v>1</v>
      </c>
      <c r="H548" s="93">
        <f t="shared" si="17"/>
        <v>2.3515999999999999</v>
      </c>
      <c r="I548" s="95">
        <v>7.95</v>
      </c>
      <c r="J548" s="96">
        <v>45566</v>
      </c>
      <c r="K548" s="102" t="s">
        <v>1756</v>
      </c>
      <c r="L548" s="39"/>
    </row>
    <row r="549" spans="1:12" x14ac:dyDescent="0.25">
      <c r="A549" s="91" t="s">
        <v>540</v>
      </c>
      <c r="B549" s="92" t="s">
        <v>1462</v>
      </c>
      <c r="C549" s="92" t="s">
        <v>1658</v>
      </c>
      <c r="D549" s="93">
        <v>4.2538999999999998</v>
      </c>
      <c r="E549" s="93">
        <v>1.1336999999999999</v>
      </c>
      <c r="F549" s="93">
        <f t="shared" si="16"/>
        <v>4.8226464299999998</v>
      </c>
      <c r="G549" s="94">
        <v>1</v>
      </c>
      <c r="H549" s="93">
        <f t="shared" si="17"/>
        <v>4.8226000000000004</v>
      </c>
      <c r="I549" s="95">
        <v>14.88</v>
      </c>
      <c r="J549" s="96">
        <v>45566</v>
      </c>
      <c r="K549" s="102" t="s">
        <v>1756</v>
      </c>
      <c r="L549" s="39"/>
    </row>
    <row r="550" spans="1:12" x14ac:dyDescent="0.25">
      <c r="A550" s="91" t="s">
        <v>541</v>
      </c>
      <c r="B550" s="92" t="s">
        <v>1463</v>
      </c>
      <c r="C550" s="92" t="s">
        <v>1658</v>
      </c>
      <c r="D550" s="93">
        <v>0.47899999999999998</v>
      </c>
      <c r="E550" s="93">
        <v>1.1336999999999999</v>
      </c>
      <c r="F550" s="93">
        <f t="shared" si="16"/>
        <v>0.54304229999999998</v>
      </c>
      <c r="G550" s="94">
        <v>1</v>
      </c>
      <c r="H550" s="93">
        <f t="shared" si="17"/>
        <v>0.54300000000000004</v>
      </c>
      <c r="I550" s="95">
        <v>2.61</v>
      </c>
      <c r="J550" s="96">
        <v>45566</v>
      </c>
      <c r="K550" s="102" t="s">
        <v>1756</v>
      </c>
      <c r="L550" s="39"/>
    </row>
    <row r="551" spans="1:12" x14ac:dyDescent="0.25">
      <c r="A551" s="91" t="s">
        <v>542</v>
      </c>
      <c r="B551" s="92" t="s">
        <v>1463</v>
      </c>
      <c r="C551" s="92" t="s">
        <v>1658</v>
      </c>
      <c r="D551" s="93">
        <v>0.60309999999999997</v>
      </c>
      <c r="E551" s="93">
        <v>1.1336999999999999</v>
      </c>
      <c r="F551" s="93">
        <f t="shared" si="16"/>
        <v>0.68373446999999987</v>
      </c>
      <c r="G551" s="94">
        <v>1</v>
      </c>
      <c r="H551" s="93">
        <f t="shared" si="17"/>
        <v>0.68369999999999997</v>
      </c>
      <c r="I551" s="95">
        <v>3.39</v>
      </c>
      <c r="J551" s="96">
        <v>45566</v>
      </c>
      <c r="K551" s="102" t="s">
        <v>1756</v>
      </c>
      <c r="L551" s="39"/>
    </row>
    <row r="552" spans="1:12" x14ac:dyDescent="0.25">
      <c r="A552" s="91" t="s">
        <v>543</v>
      </c>
      <c r="B552" s="92" t="s">
        <v>1463</v>
      </c>
      <c r="C552" s="92" t="s">
        <v>1658</v>
      </c>
      <c r="D552" s="93">
        <v>0.92220000000000002</v>
      </c>
      <c r="E552" s="93">
        <v>1.1336999999999999</v>
      </c>
      <c r="F552" s="93">
        <f t="shared" si="16"/>
        <v>1.0454981399999999</v>
      </c>
      <c r="G552" s="94">
        <v>1</v>
      </c>
      <c r="H552" s="93">
        <f t="shared" si="17"/>
        <v>1.0455000000000001</v>
      </c>
      <c r="I552" s="95">
        <v>5.21</v>
      </c>
      <c r="J552" s="96">
        <v>45566</v>
      </c>
      <c r="K552" s="102" t="s">
        <v>1756</v>
      </c>
      <c r="L552" s="39"/>
    </row>
    <row r="553" spans="1:12" x14ac:dyDescent="0.25">
      <c r="A553" s="91" t="s">
        <v>544</v>
      </c>
      <c r="B553" s="92" t="s">
        <v>1463</v>
      </c>
      <c r="C553" s="92" t="s">
        <v>1658</v>
      </c>
      <c r="D553" s="93">
        <v>1.9358</v>
      </c>
      <c r="E553" s="93">
        <v>1.1336999999999999</v>
      </c>
      <c r="F553" s="93">
        <f t="shared" si="16"/>
        <v>2.1946164599999998</v>
      </c>
      <c r="G553" s="94">
        <v>1</v>
      </c>
      <c r="H553" s="93">
        <f t="shared" si="17"/>
        <v>2.1945999999999999</v>
      </c>
      <c r="I553" s="95">
        <v>9.3000000000000007</v>
      </c>
      <c r="J553" s="96">
        <v>45566</v>
      </c>
      <c r="K553" s="102" t="s">
        <v>1756</v>
      </c>
      <c r="L553" s="39"/>
    </row>
    <row r="554" spans="1:12" x14ac:dyDescent="0.25">
      <c r="A554" s="91" t="s">
        <v>545</v>
      </c>
      <c r="B554" s="92" t="s">
        <v>1464</v>
      </c>
      <c r="C554" s="92" t="s">
        <v>1658</v>
      </c>
      <c r="D554" s="93">
        <v>0.50380000000000003</v>
      </c>
      <c r="E554" s="93">
        <v>1.1336999999999999</v>
      </c>
      <c r="F554" s="93">
        <f t="shared" si="16"/>
        <v>0.57115806000000002</v>
      </c>
      <c r="G554" s="94">
        <v>1</v>
      </c>
      <c r="H554" s="93">
        <f t="shared" si="17"/>
        <v>0.57120000000000004</v>
      </c>
      <c r="I554" s="95">
        <v>2.5299999999999998</v>
      </c>
      <c r="J554" s="96">
        <v>45566</v>
      </c>
      <c r="K554" s="102" t="s">
        <v>1756</v>
      </c>
      <c r="L554" s="39"/>
    </row>
    <row r="555" spans="1:12" x14ac:dyDescent="0.25">
      <c r="A555" s="91" t="s">
        <v>546</v>
      </c>
      <c r="B555" s="92" t="s">
        <v>1464</v>
      </c>
      <c r="C555" s="92" t="s">
        <v>1658</v>
      </c>
      <c r="D555" s="93">
        <v>0.65059999999999996</v>
      </c>
      <c r="E555" s="93">
        <v>1.1336999999999999</v>
      </c>
      <c r="F555" s="93">
        <f t="shared" si="16"/>
        <v>0.73758521999999993</v>
      </c>
      <c r="G555" s="94">
        <v>1</v>
      </c>
      <c r="H555" s="93">
        <f t="shared" si="17"/>
        <v>0.73760000000000003</v>
      </c>
      <c r="I555" s="95">
        <v>3.37</v>
      </c>
      <c r="J555" s="96">
        <v>45566</v>
      </c>
      <c r="K555" s="102" t="s">
        <v>1756</v>
      </c>
      <c r="L555" s="39"/>
    </row>
    <row r="556" spans="1:12" x14ac:dyDescent="0.25">
      <c r="A556" s="91" t="s">
        <v>547</v>
      </c>
      <c r="B556" s="92" t="s">
        <v>1464</v>
      </c>
      <c r="C556" s="92" t="s">
        <v>1658</v>
      </c>
      <c r="D556" s="93">
        <v>0.9909</v>
      </c>
      <c r="E556" s="93">
        <v>1.1336999999999999</v>
      </c>
      <c r="F556" s="93">
        <f t="shared" si="16"/>
        <v>1.12338333</v>
      </c>
      <c r="G556" s="94">
        <v>1</v>
      </c>
      <c r="H556" s="93">
        <f t="shared" si="17"/>
        <v>1.1234</v>
      </c>
      <c r="I556" s="95">
        <v>5.26</v>
      </c>
      <c r="J556" s="96">
        <v>45566</v>
      </c>
      <c r="K556" s="102" t="s">
        <v>1756</v>
      </c>
      <c r="L556" s="39"/>
    </row>
    <row r="557" spans="1:12" x14ac:dyDescent="0.25">
      <c r="A557" s="91" t="s">
        <v>548</v>
      </c>
      <c r="B557" s="92" t="s">
        <v>1464</v>
      </c>
      <c r="C557" s="92" t="s">
        <v>1658</v>
      </c>
      <c r="D557" s="93">
        <v>2.0727000000000002</v>
      </c>
      <c r="E557" s="93">
        <v>1.1336999999999999</v>
      </c>
      <c r="F557" s="93">
        <f t="shared" si="16"/>
        <v>2.3498199900000003</v>
      </c>
      <c r="G557" s="94">
        <v>1</v>
      </c>
      <c r="H557" s="93">
        <f t="shared" si="17"/>
        <v>2.3498000000000001</v>
      </c>
      <c r="I557" s="95">
        <v>9.8000000000000007</v>
      </c>
      <c r="J557" s="96">
        <v>45566</v>
      </c>
      <c r="K557" s="102" t="s">
        <v>1756</v>
      </c>
      <c r="L557" s="39"/>
    </row>
    <row r="558" spans="1:12" x14ac:dyDescent="0.25">
      <c r="A558" s="91" t="s">
        <v>549</v>
      </c>
      <c r="B558" s="92" t="s">
        <v>1465</v>
      </c>
      <c r="C558" s="92" t="s">
        <v>1660</v>
      </c>
      <c r="D558" s="93">
        <v>0.59140000000000004</v>
      </c>
      <c r="E558" s="93">
        <v>1.1336999999999999</v>
      </c>
      <c r="F558" s="93">
        <f t="shared" si="16"/>
        <v>0.67047018000000003</v>
      </c>
      <c r="G558" s="94">
        <v>1.25</v>
      </c>
      <c r="H558" s="93">
        <f t="shared" si="17"/>
        <v>0.83809999999999996</v>
      </c>
      <c r="I558" s="95">
        <v>2.87</v>
      </c>
      <c r="J558" s="96">
        <v>45566</v>
      </c>
      <c r="K558" s="102" t="s">
        <v>1756</v>
      </c>
      <c r="L558" s="39"/>
    </row>
    <row r="559" spans="1:12" x14ac:dyDescent="0.25">
      <c r="A559" s="91" t="s">
        <v>550</v>
      </c>
      <c r="B559" s="92" t="s">
        <v>1465</v>
      </c>
      <c r="C559" s="92" t="s">
        <v>1660</v>
      </c>
      <c r="D559" s="93">
        <v>0.81669999999999998</v>
      </c>
      <c r="E559" s="93">
        <v>1.1336999999999999</v>
      </c>
      <c r="F559" s="93">
        <f t="shared" si="16"/>
        <v>0.92589278999999991</v>
      </c>
      <c r="G559" s="94">
        <v>1.25</v>
      </c>
      <c r="H559" s="93">
        <f t="shared" si="17"/>
        <v>1.1574</v>
      </c>
      <c r="I559" s="95">
        <v>3.73</v>
      </c>
      <c r="J559" s="96">
        <v>45566</v>
      </c>
      <c r="K559" s="102" t="s">
        <v>1756</v>
      </c>
      <c r="L559" s="39"/>
    </row>
    <row r="560" spans="1:12" x14ac:dyDescent="0.25">
      <c r="A560" s="91" t="s">
        <v>551</v>
      </c>
      <c r="B560" s="92" t="s">
        <v>1465</v>
      </c>
      <c r="C560" s="92" t="s">
        <v>1660</v>
      </c>
      <c r="D560" s="93">
        <v>1.0634999999999999</v>
      </c>
      <c r="E560" s="93">
        <v>1.1336999999999999</v>
      </c>
      <c r="F560" s="93">
        <f t="shared" si="16"/>
        <v>1.2056899499999998</v>
      </c>
      <c r="G560" s="94">
        <v>1.25</v>
      </c>
      <c r="H560" s="93">
        <f t="shared" si="17"/>
        <v>1.5071000000000001</v>
      </c>
      <c r="I560" s="95">
        <v>5.4</v>
      </c>
      <c r="J560" s="96">
        <v>45566</v>
      </c>
      <c r="K560" s="102" t="s">
        <v>1756</v>
      </c>
      <c r="L560" s="39"/>
    </row>
    <row r="561" spans="1:12" x14ac:dyDescent="0.25">
      <c r="A561" s="91" t="s">
        <v>552</v>
      </c>
      <c r="B561" s="92" t="s">
        <v>1465</v>
      </c>
      <c r="C561" s="92" t="s">
        <v>1660</v>
      </c>
      <c r="D561" s="93">
        <v>1.5679000000000001</v>
      </c>
      <c r="E561" s="93">
        <v>1.1336999999999999</v>
      </c>
      <c r="F561" s="93">
        <f t="shared" si="16"/>
        <v>1.7775282299999999</v>
      </c>
      <c r="G561" s="94">
        <v>1.25</v>
      </c>
      <c r="H561" s="93">
        <f t="shared" si="17"/>
        <v>2.2219000000000002</v>
      </c>
      <c r="I561" s="95">
        <v>8.33</v>
      </c>
      <c r="J561" s="96">
        <v>45566</v>
      </c>
      <c r="K561" s="102" t="s">
        <v>1756</v>
      </c>
      <c r="L561" s="39"/>
    </row>
    <row r="562" spans="1:12" x14ac:dyDescent="0.25">
      <c r="A562" s="91" t="s">
        <v>553</v>
      </c>
      <c r="B562" s="92" t="s">
        <v>1466</v>
      </c>
      <c r="C562" s="92" t="s">
        <v>1658</v>
      </c>
      <c r="D562" s="93">
        <v>0.51490000000000002</v>
      </c>
      <c r="E562" s="93">
        <v>1.1336999999999999</v>
      </c>
      <c r="F562" s="93">
        <f t="shared" si="16"/>
        <v>0.58374212999999997</v>
      </c>
      <c r="G562" s="94">
        <v>1</v>
      </c>
      <c r="H562" s="93">
        <f t="shared" si="17"/>
        <v>0.5837</v>
      </c>
      <c r="I562" s="95">
        <v>2.78</v>
      </c>
      <c r="J562" s="96">
        <v>45566</v>
      </c>
      <c r="K562" s="102" t="s">
        <v>1756</v>
      </c>
      <c r="L562" s="39"/>
    </row>
    <row r="563" spans="1:12" x14ac:dyDescent="0.25">
      <c r="A563" s="91" t="s">
        <v>554</v>
      </c>
      <c r="B563" s="92" t="s">
        <v>1466</v>
      </c>
      <c r="C563" s="92" t="s">
        <v>1658</v>
      </c>
      <c r="D563" s="93">
        <v>0.66600000000000004</v>
      </c>
      <c r="E563" s="93">
        <v>1.1336999999999999</v>
      </c>
      <c r="F563" s="93">
        <f t="shared" si="16"/>
        <v>0.75504419999999994</v>
      </c>
      <c r="G563" s="94">
        <v>1</v>
      </c>
      <c r="H563" s="93">
        <f t="shared" si="17"/>
        <v>0.755</v>
      </c>
      <c r="I563" s="95">
        <v>3.6</v>
      </c>
      <c r="J563" s="96">
        <v>45566</v>
      </c>
      <c r="K563" s="102" t="s">
        <v>1756</v>
      </c>
      <c r="L563" s="39"/>
    </row>
    <row r="564" spans="1:12" x14ac:dyDescent="0.25">
      <c r="A564" s="91" t="s">
        <v>555</v>
      </c>
      <c r="B564" s="92" t="s">
        <v>1466</v>
      </c>
      <c r="C564" s="92" t="s">
        <v>1658</v>
      </c>
      <c r="D564" s="93">
        <v>1.0289999999999999</v>
      </c>
      <c r="E564" s="93">
        <v>1.1336999999999999</v>
      </c>
      <c r="F564" s="93">
        <f t="shared" si="16"/>
        <v>1.1665772999999999</v>
      </c>
      <c r="G564" s="94">
        <v>1</v>
      </c>
      <c r="H564" s="93">
        <f t="shared" si="17"/>
        <v>1.1666000000000001</v>
      </c>
      <c r="I564" s="95">
        <v>5.77</v>
      </c>
      <c r="J564" s="96">
        <v>45566</v>
      </c>
      <c r="K564" s="102" t="s">
        <v>1756</v>
      </c>
      <c r="L564" s="39"/>
    </row>
    <row r="565" spans="1:12" x14ac:dyDescent="0.25">
      <c r="A565" s="91" t="s">
        <v>556</v>
      </c>
      <c r="B565" s="92" t="s">
        <v>1466</v>
      </c>
      <c r="C565" s="92" t="s">
        <v>1658</v>
      </c>
      <c r="D565" s="93">
        <v>2.2492999999999999</v>
      </c>
      <c r="E565" s="93">
        <v>1.1336999999999999</v>
      </c>
      <c r="F565" s="93">
        <f t="shared" si="16"/>
        <v>2.5500314099999999</v>
      </c>
      <c r="G565" s="94">
        <v>1</v>
      </c>
      <c r="H565" s="93">
        <f t="shared" si="17"/>
        <v>2.5499999999999998</v>
      </c>
      <c r="I565" s="95">
        <v>11.36</v>
      </c>
      <c r="J565" s="96">
        <v>45566</v>
      </c>
      <c r="K565" s="102" t="s">
        <v>1756</v>
      </c>
      <c r="L565" s="39"/>
    </row>
    <row r="566" spans="1:12" x14ac:dyDescent="0.25">
      <c r="A566" s="91" t="s">
        <v>557</v>
      </c>
      <c r="B566" s="92" t="s">
        <v>1467</v>
      </c>
      <c r="C566" s="92" t="s">
        <v>1658</v>
      </c>
      <c r="D566" s="93">
        <v>0.48220000000000002</v>
      </c>
      <c r="E566" s="93">
        <v>1.1336999999999999</v>
      </c>
      <c r="F566" s="93">
        <f t="shared" si="16"/>
        <v>0.54667014000000003</v>
      </c>
      <c r="G566" s="94">
        <v>1</v>
      </c>
      <c r="H566" s="93">
        <f t="shared" si="17"/>
        <v>0.54669999999999996</v>
      </c>
      <c r="I566" s="95">
        <v>2.58</v>
      </c>
      <c r="J566" s="96">
        <v>45566</v>
      </c>
      <c r="K566" s="102" t="s">
        <v>1756</v>
      </c>
      <c r="L566" s="39"/>
    </row>
    <row r="567" spans="1:12" x14ac:dyDescent="0.25">
      <c r="A567" s="91" t="s">
        <v>558</v>
      </c>
      <c r="B567" s="92" t="s">
        <v>1467</v>
      </c>
      <c r="C567" s="92" t="s">
        <v>1658</v>
      </c>
      <c r="D567" s="93">
        <v>0.624</v>
      </c>
      <c r="E567" s="93">
        <v>1.1336999999999999</v>
      </c>
      <c r="F567" s="93">
        <f t="shared" si="16"/>
        <v>0.70742879999999997</v>
      </c>
      <c r="G567" s="94">
        <v>1</v>
      </c>
      <c r="H567" s="93">
        <f t="shared" si="17"/>
        <v>0.70740000000000003</v>
      </c>
      <c r="I567" s="95">
        <v>3.14</v>
      </c>
      <c r="J567" s="96">
        <v>45566</v>
      </c>
      <c r="K567" s="102" t="s">
        <v>1756</v>
      </c>
      <c r="L567" s="39"/>
    </row>
    <row r="568" spans="1:12" x14ac:dyDescent="0.25">
      <c r="A568" s="91" t="s">
        <v>559</v>
      </c>
      <c r="B568" s="92" t="s">
        <v>1467</v>
      </c>
      <c r="C568" s="92" t="s">
        <v>1658</v>
      </c>
      <c r="D568" s="93">
        <v>0.91679999999999995</v>
      </c>
      <c r="E568" s="93">
        <v>1.1336999999999999</v>
      </c>
      <c r="F568" s="93">
        <f t="shared" si="16"/>
        <v>1.0393761599999998</v>
      </c>
      <c r="G568" s="94">
        <v>1</v>
      </c>
      <c r="H568" s="93">
        <f t="shared" si="17"/>
        <v>1.0394000000000001</v>
      </c>
      <c r="I568" s="95">
        <v>4.5599999999999996</v>
      </c>
      <c r="J568" s="96">
        <v>45566</v>
      </c>
      <c r="K568" s="102" t="s">
        <v>1756</v>
      </c>
      <c r="L568" s="39"/>
    </row>
    <row r="569" spans="1:12" x14ac:dyDescent="0.25">
      <c r="A569" s="91" t="s">
        <v>560</v>
      </c>
      <c r="B569" s="92" t="s">
        <v>1467</v>
      </c>
      <c r="C569" s="92" t="s">
        <v>1658</v>
      </c>
      <c r="D569" s="93">
        <v>1.6911</v>
      </c>
      <c r="E569" s="93">
        <v>1.1336999999999999</v>
      </c>
      <c r="F569" s="93">
        <f t="shared" si="16"/>
        <v>1.91720007</v>
      </c>
      <c r="G569" s="94">
        <v>1</v>
      </c>
      <c r="H569" s="93">
        <f t="shared" si="17"/>
        <v>1.9172</v>
      </c>
      <c r="I569" s="95">
        <v>8.24</v>
      </c>
      <c r="J569" s="96">
        <v>45566</v>
      </c>
      <c r="K569" s="102" t="s">
        <v>1756</v>
      </c>
      <c r="L569" s="39"/>
    </row>
    <row r="570" spans="1:12" x14ac:dyDescent="0.25">
      <c r="A570" s="91" t="s">
        <v>561</v>
      </c>
      <c r="B570" s="92" t="s">
        <v>1468</v>
      </c>
      <c r="C570" s="92" t="s">
        <v>1658</v>
      </c>
      <c r="D570" s="93">
        <v>0.62970000000000004</v>
      </c>
      <c r="E570" s="93">
        <v>1.1336999999999999</v>
      </c>
      <c r="F570" s="93">
        <f t="shared" si="16"/>
        <v>0.71389088999999994</v>
      </c>
      <c r="G570" s="94">
        <v>1</v>
      </c>
      <c r="H570" s="93">
        <f t="shared" si="17"/>
        <v>0.71389999999999998</v>
      </c>
      <c r="I570" s="95">
        <v>2.36</v>
      </c>
      <c r="J570" s="96">
        <v>45566</v>
      </c>
      <c r="K570" s="102" t="s">
        <v>1756</v>
      </c>
      <c r="L570" s="39"/>
    </row>
    <row r="571" spans="1:12" x14ac:dyDescent="0.25">
      <c r="A571" s="91" t="s">
        <v>562</v>
      </c>
      <c r="B571" s="92" t="s">
        <v>1468</v>
      </c>
      <c r="C571" s="92" t="s">
        <v>1658</v>
      </c>
      <c r="D571" s="93">
        <v>0.82050000000000001</v>
      </c>
      <c r="E571" s="93">
        <v>1.1336999999999999</v>
      </c>
      <c r="F571" s="93">
        <f t="shared" si="16"/>
        <v>0.93020084999999997</v>
      </c>
      <c r="G571" s="94">
        <v>1</v>
      </c>
      <c r="H571" s="93">
        <f t="shared" si="17"/>
        <v>0.93020000000000003</v>
      </c>
      <c r="I571" s="95">
        <v>3.36</v>
      </c>
      <c r="J571" s="96">
        <v>45566</v>
      </c>
      <c r="K571" s="102" t="s">
        <v>1756</v>
      </c>
      <c r="L571" s="39"/>
    </row>
    <row r="572" spans="1:12" x14ac:dyDescent="0.25">
      <c r="A572" s="91" t="s">
        <v>563</v>
      </c>
      <c r="B572" s="92" t="s">
        <v>1468</v>
      </c>
      <c r="C572" s="92" t="s">
        <v>1658</v>
      </c>
      <c r="D572" s="93">
        <v>1.1492</v>
      </c>
      <c r="E572" s="93">
        <v>1.1336999999999999</v>
      </c>
      <c r="F572" s="93">
        <f t="shared" si="16"/>
        <v>1.30284804</v>
      </c>
      <c r="G572" s="94">
        <v>1</v>
      </c>
      <c r="H572" s="93">
        <f t="shared" si="17"/>
        <v>1.3028</v>
      </c>
      <c r="I572" s="95">
        <v>5.3</v>
      </c>
      <c r="J572" s="96">
        <v>45566</v>
      </c>
      <c r="K572" s="102" t="s">
        <v>1756</v>
      </c>
      <c r="L572" s="39"/>
    </row>
    <row r="573" spans="1:12" x14ac:dyDescent="0.25">
      <c r="A573" s="91" t="s">
        <v>564</v>
      </c>
      <c r="B573" s="92" t="s">
        <v>1468</v>
      </c>
      <c r="C573" s="92" t="s">
        <v>1658</v>
      </c>
      <c r="D573" s="93">
        <v>1.9563999999999999</v>
      </c>
      <c r="E573" s="93">
        <v>1.1336999999999999</v>
      </c>
      <c r="F573" s="93">
        <f t="shared" si="16"/>
        <v>2.2179706799999996</v>
      </c>
      <c r="G573" s="94">
        <v>1</v>
      </c>
      <c r="H573" s="93">
        <f t="shared" si="17"/>
        <v>2.218</v>
      </c>
      <c r="I573" s="95">
        <v>9.83</v>
      </c>
      <c r="J573" s="96">
        <v>45566</v>
      </c>
      <c r="K573" s="102" t="s">
        <v>1756</v>
      </c>
      <c r="L573" s="39"/>
    </row>
    <row r="574" spans="1:12" x14ac:dyDescent="0.25">
      <c r="A574" s="91" t="s">
        <v>565</v>
      </c>
      <c r="B574" s="92" t="s">
        <v>1469</v>
      </c>
      <c r="C574" s="92" t="s">
        <v>1658</v>
      </c>
      <c r="D574" s="93">
        <v>3.9426999999999999</v>
      </c>
      <c r="E574" s="93">
        <v>1.1336999999999999</v>
      </c>
      <c r="F574" s="93">
        <f t="shared" si="16"/>
        <v>4.4698389899999995</v>
      </c>
      <c r="G574" s="94">
        <v>1</v>
      </c>
      <c r="H574" s="93">
        <f t="shared" si="17"/>
        <v>4.4698000000000002</v>
      </c>
      <c r="I574" s="95">
        <v>3.49</v>
      </c>
      <c r="J574" s="96">
        <v>45566</v>
      </c>
      <c r="K574" s="102" t="s">
        <v>1756</v>
      </c>
      <c r="L574" s="39"/>
    </row>
    <row r="575" spans="1:12" x14ac:dyDescent="0.25">
      <c r="A575" s="91" t="s">
        <v>566</v>
      </c>
      <c r="B575" s="92" t="s">
        <v>1469</v>
      </c>
      <c r="C575" s="92" t="s">
        <v>1658</v>
      </c>
      <c r="D575" s="93">
        <v>4.6925999999999997</v>
      </c>
      <c r="E575" s="93">
        <v>1.1336999999999999</v>
      </c>
      <c r="F575" s="93">
        <f t="shared" si="16"/>
        <v>5.3200006199999992</v>
      </c>
      <c r="G575" s="94">
        <v>1</v>
      </c>
      <c r="H575" s="93">
        <f t="shared" si="17"/>
        <v>5.32</v>
      </c>
      <c r="I575" s="95">
        <v>5.03</v>
      </c>
      <c r="J575" s="96">
        <v>45566</v>
      </c>
      <c r="K575" s="102" t="s">
        <v>1756</v>
      </c>
      <c r="L575" s="39"/>
    </row>
    <row r="576" spans="1:12" x14ac:dyDescent="0.25">
      <c r="A576" s="91" t="s">
        <v>567</v>
      </c>
      <c r="B576" s="92" t="s">
        <v>1469</v>
      </c>
      <c r="C576" s="92" t="s">
        <v>1658</v>
      </c>
      <c r="D576" s="93">
        <v>6.4667000000000003</v>
      </c>
      <c r="E576" s="93">
        <v>1.1336999999999999</v>
      </c>
      <c r="F576" s="93">
        <f t="shared" si="16"/>
        <v>7.3312977899999998</v>
      </c>
      <c r="G576" s="94">
        <v>1</v>
      </c>
      <c r="H576" s="93">
        <f t="shared" si="17"/>
        <v>7.3312999999999997</v>
      </c>
      <c r="I576" s="95">
        <v>8.08</v>
      </c>
      <c r="J576" s="96">
        <v>45566</v>
      </c>
      <c r="K576" s="102" t="s">
        <v>1756</v>
      </c>
      <c r="L576" s="39"/>
    </row>
    <row r="577" spans="1:12" x14ac:dyDescent="0.25">
      <c r="A577" s="91" t="s">
        <v>568</v>
      </c>
      <c r="B577" s="92" t="s">
        <v>1469</v>
      </c>
      <c r="C577" s="92" t="s">
        <v>1658</v>
      </c>
      <c r="D577" s="93">
        <v>9.4585000000000008</v>
      </c>
      <c r="E577" s="93">
        <v>1.1336999999999999</v>
      </c>
      <c r="F577" s="93">
        <f t="shared" si="16"/>
        <v>10.72310145</v>
      </c>
      <c r="G577" s="94">
        <v>1</v>
      </c>
      <c r="H577" s="93">
        <f t="shared" si="17"/>
        <v>10.723100000000001</v>
      </c>
      <c r="I577" s="95">
        <v>18.149999999999999</v>
      </c>
      <c r="J577" s="96">
        <v>45566</v>
      </c>
      <c r="K577" s="102" t="s">
        <v>1756</v>
      </c>
      <c r="L577" s="39"/>
    </row>
    <row r="578" spans="1:12" x14ac:dyDescent="0.25">
      <c r="A578" s="91" t="s">
        <v>569</v>
      </c>
      <c r="B578" s="92" t="s">
        <v>1470</v>
      </c>
      <c r="C578" s="92" t="s">
        <v>1658</v>
      </c>
      <c r="D578" s="93">
        <v>2.7166999999999999</v>
      </c>
      <c r="E578" s="93">
        <v>1.1336999999999999</v>
      </c>
      <c r="F578" s="93">
        <f t="shared" si="16"/>
        <v>3.0799227899999995</v>
      </c>
      <c r="G578" s="94">
        <v>1</v>
      </c>
      <c r="H578" s="93">
        <f t="shared" si="17"/>
        <v>3.0798999999999999</v>
      </c>
      <c r="I578" s="95">
        <v>2.59</v>
      </c>
      <c r="J578" s="96">
        <v>45566</v>
      </c>
      <c r="K578" s="102" t="s">
        <v>1756</v>
      </c>
      <c r="L578" s="39"/>
    </row>
    <row r="579" spans="1:12" x14ac:dyDescent="0.25">
      <c r="A579" s="91" t="s">
        <v>570</v>
      </c>
      <c r="B579" s="92" t="s">
        <v>1470</v>
      </c>
      <c r="C579" s="92" t="s">
        <v>1658</v>
      </c>
      <c r="D579" s="93">
        <v>3.2143999999999999</v>
      </c>
      <c r="E579" s="93">
        <v>1.1336999999999999</v>
      </c>
      <c r="F579" s="93">
        <f t="shared" si="16"/>
        <v>3.6441652799999997</v>
      </c>
      <c r="G579" s="94">
        <v>1</v>
      </c>
      <c r="H579" s="93">
        <f t="shared" si="17"/>
        <v>3.6442000000000001</v>
      </c>
      <c r="I579" s="95">
        <v>3.8</v>
      </c>
      <c r="J579" s="96">
        <v>45566</v>
      </c>
      <c r="K579" s="102" t="s">
        <v>1756</v>
      </c>
      <c r="L579" s="39"/>
    </row>
    <row r="580" spans="1:12" x14ac:dyDescent="0.25">
      <c r="A580" s="91" t="s">
        <v>571</v>
      </c>
      <c r="B580" s="92" t="s">
        <v>1470</v>
      </c>
      <c r="C580" s="92" t="s">
        <v>1658</v>
      </c>
      <c r="D580" s="93">
        <v>4.4699</v>
      </c>
      <c r="E580" s="93">
        <v>1.1336999999999999</v>
      </c>
      <c r="F580" s="93">
        <f t="shared" si="16"/>
        <v>5.0675256299999996</v>
      </c>
      <c r="G580" s="94">
        <v>1</v>
      </c>
      <c r="H580" s="93">
        <f t="shared" si="17"/>
        <v>5.0674999999999999</v>
      </c>
      <c r="I580" s="95">
        <v>7.53</v>
      </c>
      <c r="J580" s="96">
        <v>45566</v>
      </c>
      <c r="K580" s="102" t="s">
        <v>1756</v>
      </c>
      <c r="L580" s="39"/>
    </row>
    <row r="581" spans="1:12" x14ac:dyDescent="0.25">
      <c r="A581" s="91" t="s">
        <v>572</v>
      </c>
      <c r="B581" s="92" t="s">
        <v>1470</v>
      </c>
      <c r="C581" s="92" t="s">
        <v>1658</v>
      </c>
      <c r="D581" s="93">
        <v>6.8700999999999999</v>
      </c>
      <c r="E581" s="93">
        <v>1.1336999999999999</v>
      </c>
      <c r="F581" s="93">
        <f t="shared" si="16"/>
        <v>7.7886323699999993</v>
      </c>
      <c r="G581" s="94">
        <v>1</v>
      </c>
      <c r="H581" s="93">
        <f t="shared" si="17"/>
        <v>7.7885999999999997</v>
      </c>
      <c r="I581" s="95">
        <v>15.64</v>
      </c>
      <c r="J581" s="96">
        <v>45566</v>
      </c>
      <c r="K581" s="102" t="s">
        <v>1756</v>
      </c>
      <c r="L581" s="39"/>
    </row>
    <row r="582" spans="1:12" x14ac:dyDescent="0.25">
      <c r="A582" s="91" t="s">
        <v>573</v>
      </c>
      <c r="B582" s="92" t="s">
        <v>1471</v>
      </c>
      <c r="C582" s="92" t="s">
        <v>1658</v>
      </c>
      <c r="D582" s="93">
        <v>1.0183</v>
      </c>
      <c r="E582" s="93">
        <v>1.1336999999999999</v>
      </c>
      <c r="F582" s="93">
        <f t="shared" si="16"/>
        <v>1.15444671</v>
      </c>
      <c r="G582" s="94">
        <v>1</v>
      </c>
      <c r="H582" s="93">
        <f t="shared" si="17"/>
        <v>1.1544000000000001</v>
      </c>
      <c r="I582" s="95">
        <v>4.3899999999999997</v>
      </c>
      <c r="J582" s="96">
        <v>45566</v>
      </c>
      <c r="K582" s="102" t="s">
        <v>1756</v>
      </c>
      <c r="L582" s="39"/>
    </row>
    <row r="583" spans="1:12" x14ac:dyDescent="0.25">
      <c r="A583" s="91" t="s">
        <v>574</v>
      </c>
      <c r="B583" s="92" t="s">
        <v>1471</v>
      </c>
      <c r="C583" s="92" t="s">
        <v>1658</v>
      </c>
      <c r="D583" s="93">
        <v>1.3551</v>
      </c>
      <c r="E583" s="93">
        <v>1.1336999999999999</v>
      </c>
      <c r="F583" s="93">
        <f t="shared" ref="F583:F646" si="18">D583*E583</f>
        <v>1.5362768699999998</v>
      </c>
      <c r="G583" s="94">
        <v>1</v>
      </c>
      <c r="H583" s="93">
        <f t="shared" ref="H583:H646" si="19">ROUND(F583*G583,4)</f>
        <v>1.5363</v>
      </c>
      <c r="I583" s="95">
        <v>6.45</v>
      </c>
      <c r="J583" s="96">
        <v>45566</v>
      </c>
      <c r="K583" s="102" t="s">
        <v>1756</v>
      </c>
      <c r="L583" s="39"/>
    </row>
    <row r="584" spans="1:12" x14ac:dyDescent="0.25">
      <c r="A584" s="91" t="s">
        <v>575</v>
      </c>
      <c r="B584" s="92" t="s">
        <v>1471</v>
      </c>
      <c r="C584" s="92" t="s">
        <v>1658</v>
      </c>
      <c r="D584" s="93">
        <v>2.0304000000000002</v>
      </c>
      <c r="E584" s="93">
        <v>1.1336999999999999</v>
      </c>
      <c r="F584" s="93">
        <f t="shared" si="18"/>
        <v>2.3018644799999999</v>
      </c>
      <c r="G584" s="94">
        <v>1</v>
      </c>
      <c r="H584" s="93">
        <f t="shared" si="19"/>
        <v>2.3018999999999998</v>
      </c>
      <c r="I584" s="95">
        <v>9.68</v>
      </c>
      <c r="J584" s="96">
        <v>45566</v>
      </c>
      <c r="K584" s="102" t="s">
        <v>1756</v>
      </c>
      <c r="L584" s="39"/>
    </row>
    <row r="585" spans="1:12" x14ac:dyDescent="0.25">
      <c r="A585" s="91" t="s">
        <v>576</v>
      </c>
      <c r="B585" s="92" t="s">
        <v>1471</v>
      </c>
      <c r="C585" s="92" t="s">
        <v>1658</v>
      </c>
      <c r="D585" s="93">
        <v>3.6375000000000002</v>
      </c>
      <c r="E585" s="93">
        <v>1.1336999999999999</v>
      </c>
      <c r="F585" s="93">
        <f t="shared" si="18"/>
        <v>4.1238337500000002</v>
      </c>
      <c r="G585" s="94">
        <v>1</v>
      </c>
      <c r="H585" s="93">
        <f t="shared" si="19"/>
        <v>4.1238000000000001</v>
      </c>
      <c r="I585" s="95">
        <v>15.75</v>
      </c>
      <c r="J585" s="96">
        <v>45566</v>
      </c>
      <c r="K585" s="102" t="s">
        <v>1756</v>
      </c>
      <c r="L585" s="39"/>
    </row>
    <row r="586" spans="1:12" x14ac:dyDescent="0.25">
      <c r="A586" s="91" t="s">
        <v>577</v>
      </c>
      <c r="B586" s="92" t="s">
        <v>1472</v>
      </c>
      <c r="C586" s="92" t="s">
        <v>1658</v>
      </c>
      <c r="D586" s="93">
        <v>1.3744000000000001</v>
      </c>
      <c r="E586" s="93">
        <v>1.1336999999999999</v>
      </c>
      <c r="F586" s="93">
        <f t="shared" si="18"/>
        <v>1.5581572800000001</v>
      </c>
      <c r="G586" s="94">
        <v>1</v>
      </c>
      <c r="H586" s="93">
        <f t="shared" si="19"/>
        <v>1.5582</v>
      </c>
      <c r="I586" s="95">
        <v>3.7</v>
      </c>
      <c r="J586" s="96">
        <v>45566</v>
      </c>
      <c r="K586" s="102" t="s">
        <v>1756</v>
      </c>
      <c r="L586" s="39"/>
    </row>
    <row r="587" spans="1:12" x14ac:dyDescent="0.25">
      <c r="A587" s="91" t="s">
        <v>578</v>
      </c>
      <c r="B587" s="92" t="s">
        <v>1472</v>
      </c>
      <c r="C587" s="92" t="s">
        <v>1658</v>
      </c>
      <c r="D587" s="93">
        <v>1.6209</v>
      </c>
      <c r="E587" s="93">
        <v>1.1336999999999999</v>
      </c>
      <c r="F587" s="93">
        <f t="shared" si="18"/>
        <v>1.8376143299999999</v>
      </c>
      <c r="G587" s="94">
        <v>1</v>
      </c>
      <c r="H587" s="93">
        <f t="shared" si="19"/>
        <v>1.8375999999999999</v>
      </c>
      <c r="I587" s="95">
        <v>4.8499999999999996</v>
      </c>
      <c r="J587" s="96">
        <v>45566</v>
      </c>
      <c r="K587" s="102" t="s">
        <v>1756</v>
      </c>
      <c r="L587" s="39"/>
    </row>
    <row r="588" spans="1:12" x14ac:dyDescent="0.25">
      <c r="A588" s="91" t="s">
        <v>579</v>
      </c>
      <c r="B588" s="92" t="s">
        <v>1472</v>
      </c>
      <c r="C588" s="92" t="s">
        <v>1658</v>
      </c>
      <c r="D588" s="93">
        <v>2.0813999999999999</v>
      </c>
      <c r="E588" s="93">
        <v>1.1336999999999999</v>
      </c>
      <c r="F588" s="93">
        <f t="shared" si="18"/>
        <v>2.3596831799999998</v>
      </c>
      <c r="G588" s="94">
        <v>1</v>
      </c>
      <c r="H588" s="93">
        <f t="shared" si="19"/>
        <v>2.3597000000000001</v>
      </c>
      <c r="I588" s="95">
        <v>6.72</v>
      </c>
      <c r="J588" s="96">
        <v>45566</v>
      </c>
      <c r="K588" s="102" t="s">
        <v>1756</v>
      </c>
      <c r="L588" s="39"/>
    </row>
    <row r="589" spans="1:12" x14ac:dyDescent="0.25">
      <c r="A589" s="91" t="s">
        <v>580</v>
      </c>
      <c r="B589" s="92" t="s">
        <v>1472</v>
      </c>
      <c r="C589" s="92" t="s">
        <v>1658</v>
      </c>
      <c r="D589" s="93">
        <v>3.0911</v>
      </c>
      <c r="E589" s="93">
        <v>1.1336999999999999</v>
      </c>
      <c r="F589" s="93">
        <f t="shared" si="18"/>
        <v>3.5043800699999998</v>
      </c>
      <c r="G589" s="94">
        <v>1</v>
      </c>
      <c r="H589" s="93">
        <f t="shared" si="19"/>
        <v>3.5044</v>
      </c>
      <c r="I589" s="95">
        <v>10.29</v>
      </c>
      <c r="J589" s="96">
        <v>45566</v>
      </c>
      <c r="K589" s="102" t="s">
        <v>1756</v>
      </c>
      <c r="L589" s="39"/>
    </row>
    <row r="590" spans="1:12" x14ac:dyDescent="0.25">
      <c r="A590" s="91" t="s">
        <v>581</v>
      </c>
      <c r="B590" s="92" t="s">
        <v>1473</v>
      </c>
      <c r="C590" s="92" t="s">
        <v>1658</v>
      </c>
      <c r="D590" s="93">
        <v>1.3692</v>
      </c>
      <c r="E590" s="93">
        <v>1.1336999999999999</v>
      </c>
      <c r="F590" s="93">
        <f t="shared" si="18"/>
        <v>1.5522620399999998</v>
      </c>
      <c r="G590" s="94">
        <v>1</v>
      </c>
      <c r="H590" s="93">
        <f t="shared" si="19"/>
        <v>1.5523</v>
      </c>
      <c r="I590" s="95">
        <v>2.5299999999999998</v>
      </c>
      <c r="J590" s="96">
        <v>45566</v>
      </c>
      <c r="K590" s="102" t="s">
        <v>1756</v>
      </c>
      <c r="L590" s="39"/>
    </row>
    <row r="591" spans="1:12" x14ac:dyDescent="0.25">
      <c r="A591" s="91" t="s">
        <v>582</v>
      </c>
      <c r="B591" s="92" t="s">
        <v>1473</v>
      </c>
      <c r="C591" s="92" t="s">
        <v>1658</v>
      </c>
      <c r="D591" s="93">
        <v>1.7773000000000001</v>
      </c>
      <c r="E591" s="93">
        <v>1.1336999999999999</v>
      </c>
      <c r="F591" s="93">
        <f t="shared" si="18"/>
        <v>2.0149250099999998</v>
      </c>
      <c r="G591" s="94">
        <v>1</v>
      </c>
      <c r="H591" s="93">
        <f t="shared" si="19"/>
        <v>2.0148999999999999</v>
      </c>
      <c r="I591" s="95">
        <v>4.42</v>
      </c>
      <c r="J591" s="96">
        <v>45566</v>
      </c>
      <c r="K591" s="102" t="s">
        <v>1756</v>
      </c>
      <c r="L591" s="39"/>
    </row>
    <row r="592" spans="1:12" x14ac:dyDescent="0.25">
      <c r="A592" s="91" t="s">
        <v>583</v>
      </c>
      <c r="B592" s="92" t="s">
        <v>1473</v>
      </c>
      <c r="C592" s="92" t="s">
        <v>1658</v>
      </c>
      <c r="D592" s="93">
        <v>2.5003000000000002</v>
      </c>
      <c r="E592" s="93">
        <v>1.1336999999999999</v>
      </c>
      <c r="F592" s="93">
        <f t="shared" si="18"/>
        <v>2.8345901100000002</v>
      </c>
      <c r="G592" s="94">
        <v>1</v>
      </c>
      <c r="H592" s="93">
        <f t="shared" si="19"/>
        <v>2.8346</v>
      </c>
      <c r="I592" s="95">
        <v>8.07</v>
      </c>
      <c r="J592" s="96">
        <v>45566</v>
      </c>
      <c r="K592" s="102" t="s">
        <v>1756</v>
      </c>
      <c r="L592" s="39"/>
    </row>
    <row r="593" spans="1:12" x14ac:dyDescent="0.25">
      <c r="A593" s="91" t="s">
        <v>584</v>
      </c>
      <c r="B593" s="92" t="s">
        <v>1473</v>
      </c>
      <c r="C593" s="92" t="s">
        <v>1658</v>
      </c>
      <c r="D593" s="93">
        <v>3.9201000000000001</v>
      </c>
      <c r="E593" s="93">
        <v>1.1336999999999999</v>
      </c>
      <c r="F593" s="93">
        <f t="shared" si="18"/>
        <v>4.4442173699999996</v>
      </c>
      <c r="G593" s="94">
        <v>1</v>
      </c>
      <c r="H593" s="93">
        <f t="shared" si="19"/>
        <v>4.4442000000000004</v>
      </c>
      <c r="I593" s="95">
        <v>15.33</v>
      </c>
      <c r="J593" s="96">
        <v>45566</v>
      </c>
      <c r="K593" s="102" t="s">
        <v>1756</v>
      </c>
      <c r="L593" s="39"/>
    </row>
    <row r="594" spans="1:12" x14ac:dyDescent="0.25">
      <c r="A594" s="91" t="s">
        <v>585</v>
      </c>
      <c r="B594" s="92" t="s">
        <v>2267</v>
      </c>
      <c r="C594" s="92" t="s">
        <v>1658</v>
      </c>
      <c r="D594" s="93">
        <v>1.1026</v>
      </c>
      <c r="E594" s="93">
        <v>1.1336999999999999</v>
      </c>
      <c r="F594" s="93">
        <f t="shared" si="18"/>
        <v>1.2500176199999999</v>
      </c>
      <c r="G594" s="94">
        <v>1</v>
      </c>
      <c r="H594" s="93">
        <f t="shared" si="19"/>
        <v>1.25</v>
      </c>
      <c r="I594" s="95">
        <v>2.2000000000000002</v>
      </c>
      <c r="J594" s="96">
        <v>45566</v>
      </c>
      <c r="K594" s="102" t="s">
        <v>1756</v>
      </c>
      <c r="L594" s="39"/>
    </row>
    <row r="595" spans="1:12" x14ac:dyDescent="0.25">
      <c r="A595" s="91" t="s">
        <v>586</v>
      </c>
      <c r="B595" s="92" t="s">
        <v>2267</v>
      </c>
      <c r="C595" s="92" t="s">
        <v>1658</v>
      </c>
      <c r="D595" s="93">
        <v>1.4721</v>
      </c>
      <c r="E595" s="93">
        <v>1.1336999999999999</v>
      </c>
      <c r="F595" s="93">
        <f t="shared" si="18"/>
        <v>1.6689197699999998</v>
      </c>
      <c r="G595" s="94">
        <v>1</v>
      </c>
      <c r="H595" s="93">
        <f t="shared" si="19"/>
        <v>1.6689000000000001</v>
      </c>
      <c r="I595" s="95">
        <v>3.53</v>
      </c>
      <c r="J595" s="96">
        <v>45566</v>
      </c>
      <c r="K595" s="102" t="s">
        <v>1756</v>
      </c>
      <c r="L595" s="39"/>
    </row>
    <row r="596" spans="1:12" x14ac:dyDescent="0.25">
      <c r="A596" s="91" t="s">
        <v>587</v>
      </c>
      <c r="B596" s="92" t="s">
        <v>2267</v>
      </c>
      <c r="C596" s="92" t="s">
        <v>1658</v>
      </c>
      <c r="D596" s="93">
        <v>2.0156000000000001</v>
      </c>
      <c r="E596" s="93">
        <v>1.1336999999999999</v>
      </c>
      <c r="F596" s="93">
        <f t="shared" si="18"/>
        <v>2.2850857200000001</v>
      </c>
      <c r="G596" s="94">
        <v>1</v>
      </c>
      <c r="H596" s="93">
        <f t="shared" si="19"/>
        <v>2.2850999999999999</v>
      </c>
      <c r="I596" s="95">
        <v>7.27</v>
      </c>
      <c r="J596" s="96">
        <v>45566</v>
      </c>
      <c r="K596" s="102" t="s">
        <v>1756</v>
      </c>
      <c r="L596" s="39"/>
    </row>
    <row r="597" spans="1:12" x14ac:dyDescent="0.25">
      <c r="A597" s="91" t="s">
        <v>588</v>
      </c>
      <c r="B597" s="92" t="s">
        <v>2267</v>
      </c>
      <c r="C597" s="92" t="s">
        <v>1658</v>
      </c>
      <c r="D597" s="93">
        <v>3.7521</v>
      </c>
      <c r="E597" s="93">
        <v>1.1336999999999999</v>
      </c>
      <c r="F597" s="93">
        <f t="shared" si="18"/>
        <v>4.2537557699999997</v>
      </c>
      <c r="G597" s="94">
        <v>1</v>
      </c>
      <c r="H597" s="93">
        <f t="shared" si="19"/>
        <v>4.2538</v>
      </c>
      <c r="I597" s="95">
        <v>16.059999999999999</v>
      </c>
      <c r="J597" s="96">
        <v>45566</v>
      </c>
      <c r="K597" s="102" t="s">
        <v>1756</v>
      </c>
      <c r="L597" s="39"/>
    </row>
    <row r="598" spans="1:12" x14ac:dyDescent="0.25">
      <c r="A598" s="91" t="s">
        <v>589</v>
      </c>
      <c r="B598" s="92" t="s">
        <v>1474</v>
      </c>
      <c r="C598" s="92" t="s">
        <v>1658</v>
      </c>
      <c r="D598" s="93">
        <v>1.129</v>
      </c>
      <c r="E598" s="93">
        <v>1.1336999999999999</v>
      </c>
      <c r="F598" s="93">
        <f t="shared" si="18"/>
        <v>1.2799472999999999</v>
      </c>
      <c r="G598" s="94">
        <v>1</v>
      </c>
      <c r="H598" s="93">
        <f t="shared" si="19"/>
        <v>1.2799</v>
      </c>
      <c r="I598" s="95">
        <v>3.83</v>
      </c>
      <c r="J598" s="96">
        <v>45566</v>
      </c>
      <c r="K598" s="102" t="s">
        <v>1756</v>
      </c>
      <c r="L598" s="39"/>
    </row>
    <row r="599" spans="1:12" x14ac:dyDescent="0.25">
      <c r="A599" s="91" t="s">
        <v>590</v>
      </c>
      <c r="B599" s="92" t="s">
        <v>1474</v>
      </c>
      <c r="C599" s="92" t="s">
        <v>1658</v>
      </c>
      <c r="D599" s="93">
        <v>1.7831999999999999</v>
      </c>
      <c r="E599" s="93">
        <v>1.1336999999999999</v>
      </c>
      <c r="F599" s="93">
        <f t="shared" si="18"/>
        <v>2.0216138399999997</v>
      </c>
      <c r="G599" s="94">
        <v>1</v>
      </c>
      <c r="H599" s="93">
        <f t="shared" si="19"/>
        <v>2.0215999999999998</v>
      </c>
      <c r="I599" s="95">
        <v>7</v>
      </c>
      <c r="J599" s="96">
        <v>45566</v>
      </c>
      <c r="K599" s="102" t="s">
        <v>1756</v>
      </c>
      <c r="L599" s="39"/>
    </row>
    <row r="600" spans="1:12" x14ac:dyDescent="0.25">
      <c r="A600" s="91" t="s">
        <v>591</v>
      </c>
      <c r="B600" s="92" t="s">
        <v>1474</v>
      </c>
      <c r="C600" s="92" t="s">
        <v>1658</v>
      </c>
      <c r="D600" s="93">
        <v>2.9708999999999999</v>
      </c>
      <c r="E600" s="93">
        <v>1.1336999999999999</v>
      </c>
      <c r="F600" s="93">
        <f t="shared" si="18"/>
        <v>3.3681093299999998</v>
      </c>
      <c r="G600" s="94">
        <v>1</v>
      </c>
      <c r="H600" s="93">
        <f t="shared" si="19"/>
        <v>3.3681000000000001</v>
      </c>
      <c r="I600" s="95">
        <v>13.4</v>
      </c>
      <c r="J600" s="96">
        <v>45566</v>
      </c>
      <c r="K600" s="102" t="s">
        <v>1756</v>
      </c>
      <c r="L600" s="39"/>
    </row>
    <row r="601" spans="1:12" x14ac:dyDescent="0.25">
      <c r="A601" s="91" t="s">
        <v>592</v>
      </c>
      <c r="B601" s="92" t="s">
        <v>1474</v>
      </c>
      <c r="C601" s="92" t="s">
        <v>1658</v>
      </c>
      <c r="D601" s="93">
        <v>5.2988999999999997</v>
      </c>
      <c r="E601" s="93">
        <v>1.1336999999999999</v>
      </c>
      <c r="F601" s="93">
        <f t="shared" si="18"/>
        <v>6.0073629299999993</v>
      </c>
      <c r="G601" s="94">
        <v>1</v>
      </c>
      <c r="H601" s="93">
        <f t="shared" si="19"/>
        <v>6.0073999999999996</v>
      </c>
      <c r="I601" s="95">
        <v>21.96</v>
      </c>
      <c r="J601" s="96">
        <v>45566</v>
      </c>
      <c r="K601" s="102" t="s">
        <v>1756</v>
      </c>
      <c r="L601" s="39"/>
    </row>
    <row r="602" spans="1:12" x14ac:dyDescent="0.25">
      <c r="A602" s="91" t="s">
        <v>593</v>
      </c>
      <c r="B602" s="92" t="s">
        <v>1475</v>
      </c>
      <c r="C602" s="92" t="s">
        <v>1658</v>
      </c>
      <c r="D602" s="93">
        <v>1.3118000000000001</v>
      </c>
      <c r="E602" s="93">
        <v>1.1336999999999999</v>
      </c>
      <c r="F602" s="93">
        <f t="shared" si="18"/>
        <v>1.48718766</v>
      </c>
      <c r="G602" s="94">
        <v>1</v>
      </c>
      <c r="H602" s="93">
        <f t="shared" si="19"/>
        <v>1.4872000000000001</v>
      </c>
      <c r="I602" s="95">
        <v>2.8</v>
      </c>
      <c r="J602" s="96">
        <v>45566</v>
      </c>
      <c r="K602" s="102" t="s">
        <v>1756</v>
      </c>
      <c r="L602" s="39"/>
    </row>
    <row r="603" spans="1:12" x14ac:dyDescent="0.25">
      <c r="A603" s="91" t="s">
        <v>594</v>
      </c>
      <c r="B603" s="92" t="s">
        <v>1475</v>
      </c>
      <c r="C603" s="92" t="s">
        <v>1658</v>
      </c>
      <c r="D603" s="93">
        <v>1.6915</v>
      </c>
      <c r="E603" s="93">
        <v>1.1336999999999999</v>
      </c>
      <c r="F603" s="93">
        <f t="shared" si="18"/>
        <v>1.9176535499999998</v>
      </c>
      <c r="G603" s="94">
        <v>1</v>
      </c>
      <c r="H603" s="93">
        <f t="shared" si="19"/>
        <v>1.9177</v>
      </c>
      <c r="I603" s="95">
        <v>4.0199999999999996</v>
      </c>
      <c r="J603" s="96">
        <v>45566</v>
      </c>
      <c r="K603" s="102" t="s">
        <v>1756</v>
      </c>
      <c r="L603" s="39"/>
    </row>
    <row r="604" spans="1:12" x14ac:dyDescent="0.25">
      <c r="A604" s="91" t="s">
        <v>595</v>
      </c>
      <c r="B604" s="92" t="s">
        <v>1475</v>
      </c>
      <c r="C604" s="92" t="s">
        <v>1658</v>
      </c>
      <c r="D604" s="93">
        <v>2.4300999999999999</v>
      </c>
      <c r="E604" s="93">
        <v>1.1336999999999999</v>
      </c>
      <c r="F604" s="93">
        <f t="shared" si="18"/>
        <v>2.7550043699999995</v>
      </c>
      <c r="G604" s="94">
        <v>1</v>
      </c>
      <c r="H604" s="93">
        <f t="shared" si="19"/>
        <v>2.7549999999999999</v>
      </c>
      <c r="I604" s="95">
        <v>7.95</v>
      </c>
      <c r="J604" s="96">
        <v>45566</v>
      </c>
      <c r="K604" s="102" t="s">
        <v>1756</v>
      </c>
      <c r="L604" s="39"/>
    </row>
    <row r="605" spans="1:12" x14ac:dyDescent="0.25">
      <c r="A605" s="91" t="s">
        <v>596</v>
      </c>
      <c r="B605" s="92" t="s">
        <v>1475</v>
      </c>
      <c r="C605" s="92" t="s">
        <v>1658</v>
      </c>
      <c r="D605" s="93">
        <v>3.8892000000000002</v>
      </c>
      <c r="E605" s="93">
        <v>1.1336999999999999</v>
      </c>
      <c r="F605" s="93">
        <f t="shared" si="18"/>
        <v>4.4091860399999998</v>
      </c>
      <c r="G605" s="94">
        <v>1</v>
      </c>
      <c r="H605" s="93">
        <f t="shared" si="19"/>
        <v>4.4092000000000002</v>
      </c>
      <c r="I605" s="95">
        <v>13.91</v>
      </c>
      <c r="J605" s="96">
        <v>45566</v>
      </c>
      <c r="K605" s="102" t="s">
        <v>1756</v>
      </c>
      <c r="L605" s="39"/>
    </row>
    <row r="606" spans="1:12" x14ac:dyDescent="0.25">
      <c r="A606" s="91" t="s">
        <v>597</v>
      </c>
      <c r="B606" s="92" t="s">
        <v>1476</v>
      </c>
      <c r="C606" s="92" t="s">
        <v>1658</v>
      </c>
      <c r="D606" s="93">
        <v>1.0722</v>
      </c>
      <c r="E606" s="93">
        <v>1.1336999999999999</v>
      </c>
      <c r="F606" s="93">
        <f t="shared" si="18"/>
        <v>1.2155531399999999</v>
      </c>
      <c r="G606" s="94">
        <v>1</v>
      </c>
      <c r="H606" s="93">
        <f t="shared" si="19"/>
        <v>1.2156</v>
      </c>
      <c r="I606" s="95">
        <v>2.62</v>
      </c>
      <c r="J606" s="96">
        <v>45566</v>
      </c>
      <c r="K606" s="102" t="s">
        <v>1756</v>
      </c>
      <c r="L606" s="39"/>
    </row>
    <row r="607" spans="1:12" x14ac:dyDescent="0.25">
      <c r="A607" s="91" t="s">
        <v>598</v>
      </c>
      <c r="B607" s="92" t="s">
        <v>1476</v>
      </c>
      <c r="C607" s="92" t="s">
        <v>1658</v>
      </c>
      <c r="D607" s="93">
        <v>1.1486000000000001</v>
      </c>
      <c r="E607" s="93">
        <v>1.1336999999999999</v>
      </c>
      <c r="F607" s="93">
        <f t="shared" si="18"/>
        <v>1.30216782</v>
      </c>
      <c r="G607" s="94">
        <v>1</v>
      </c>
      <c r="H607" s="93">
        <f t="shared" si="19"/>
        <v>1.3022</v>
      </c>
      <c r="I607" s="95">
        <v>4.8600000000000003</v>
      </c>
      <c r="J607" s="96">
        <v>45566</v>
      </c>
      <c r="K607" s="102" t="s">
        <v>1756</v>
      </c>
      <c r="L607" s="39"/>
    </row>
    <row r="608" spans="1:12" x14ac:dyDescent="0.25">
      <c r="A608" s="91" t="s">
        <v>599</v>
      </c>
      <c r="B608" s="92" t="s">
        <v>1476</v>
      </c>
      <c r="C608" s="92" t="s">
        <v>1658</v>
      </c>
      <c r="D608" s="93">
        <v>1.5159</v>
      </c>
      <c r="E608" s="93">
        <v>1.1336999999999999</v>
      </c>
      <c r="F608" s="93">
        <f t="shared" si="18"/>
        <v>1.71857583</v>
      </c>
      <c r="G608" s="94">
        <v>1</v>
      </c>
      <c r="H608" s="93">
        <f t="shared" si="19"/>
        <v>1.7185999999999999</v>
      </c>
      <c r="I608" s="95">
        <v>6.86</v>
      </c>
      <c r="J608" s="96">
        <v>45566</v>
      </c>
      <c r="K608" s="102" t="s">
        <v>1756</v>
      </c>
      <c r="L608" s="39"/>
    </row>
    <row r="609" spans="1:12" x14ac:dyDescent="0.25">
      <c r="A609" s="91" t="s">
        <v>600</v>
      </c>
      <c r="B609" s="92" t="s">
        <v>1476</v>
      </c>
      <c r="C609" s="92" t="s">
        <v>1658</v>
      </c>
      <c r="D609" s="93">
        <v>2.7342</v>
      </c>
      <c r="E609" s="93">
        <v>1.1336999999999999</v>
      </c>
      <c r="F609" s="93">
        <f t="shared" si="18"/>
        <v>3.09976254</v>
      </c>
      <c r="G609" s="94">
        <v>1</v>
      </c>
      <c r="H609" s="93">
        <f t="shared" si="19"/>
        <v>3.0998000000000001</v>
      </c>
      <c r="I609" s="95">
        <v>11.58</v>
      </c>
      <c r="J609" s="96">
        <v>45566</v>
      </c>
      <c r="K609" s="102" t="s">
        <v>1756</v>
      </c>
      <c r="L609" s="39"/>
    </row>
    <row r="610" spans="1:12" x14ac:dyDescent="0.25">
      <c r="A610" s="91" t="s">
        <v>601</v>
      </c>
      <c r="B610" s="92" t="s">
        <v>1477</v>
      </c>
      <c r="C610" s="92" t="s">
        <v>1658</v>
      </c>
      <c r="D610" s="93">
        <v>0.96050000000000002</v>
      </c>
      <c r="E610" s="93">
        <v>1.1336999999999999</v>
      </c>
      <c r="F610" s="93">
        <f t="shared" si="18"/>
        <v>1.08891885</v>
      </c>
      <c r="G610" s="94">
        <v>1</v>
      </c>
      <c r="H610" s="93">
        <f t="shared" si="19"/>
        <v>1.0889</v>
      </c>
      <c r="I610" s="95">
        <v>2.09</v>
      </c>
      <c r="J610" s="96">
        <v>45566</v>
      </c>
      <c r="K610" s="102" t="s">
        <v>1756</v>
      </c>
      <c r="L610" s="39"/>
    </row>
    <row r="611" spans="1:12" x14ac:dyDescent="0.25">
      <c r="A611" s="91" t="s">
        <v>602</v>
      </c>
      <c r="B611" s="92" t="s">
        <v>1477</v>
      </c>
      <c r="C611" s="92" t="s">
        <v>1658</v>
      </c>
      <c r="D611" s="93">
        <v>1.5146999999999999</v>
      </c>
      <c r="E611" s="93">
        <v>1.1336999999999999</v>
      </c>
      <c r="F611" s="93">
        <f t="shared" si="18"/>
        <v>1.7172153899999998</v>
      </c>
      <c r="G611" s="94">
        <v>1</v>
      </c>
      <c r="H611" s="93">
        <f t="shared" si="19"/>
        <v>1.7172000000000001</v>
      </c>
      <c r="I611" s="95">
        <v>3.22</v>
      </c>
      <c r="J611" s="96">
        <v>45566</v>
      </c>
      <c r="K611" s="102" t="s">
        <v>1756</v>
      </c>
      <c r="L611" s="39"/>
    </row>
    <row r="612" spans="1:12" x14ac:dyDescent="0.25">
      <c r="A612" s="91" t="s">
        <v>603</v>
      </c>
      <c r="B612" s="92" t="s">
        <v>1477</v>
      </c>
      <c r="C612" s="92" t="s">
        <v>1658</v>
      </c>
      <c r="D612" s="93">
        <v>2.2496999999999998</v>
      </c>
      <c r="E612" s="93">
        <v>1.1336999999999999</v>
      </c>
      <c r="F612" s="93">
        <f t="shared" si="18"/>
        <v>2.5504848899999994</v>
      </c>
      <c r="G612" s="94">
        <v>1</v>
      </c>
      <c r="H612" s="93">
        <f t="shared" si="19"/>
        <v>2.5505</v>
      </c>
      <c r="I612" s="95">
        <v>6.58</v>
      </c>
      <c r="J612" s="96">
        <v>45566</v>
      </c>
      <c r="K612" s="102" t="s">
        <v>1756</v>
      </c>
      <c r="L612" s="39"/>
    </row>
    <row r="613" spans="1:12" x14ac:dyDescent="0.25">
      <c r="A613" s="91" t="s">
        <v>604</v>
      </c>
      <c r="B613" s="92" t="s">
        <v>1477</v>
      </c>
      <c r="C613" s="92" t="s">
        <v>1658</v>
      </c>
      <c r="D613" s="93">
        <v>3.6549</v>
      </c>
      <c r="E613" s="93">
        <v>1.1336999999999999</v>
      </c>
      <c r="F613" s="93">
        <f t="shared" si="18"/>
        <v>4.14356013</v>
      </c>
      <c r="G613" s="94">
        <v>1</v>
      </c>
      <c r="H613" s="93">
        <f t="shared" si="19"/>
        <v>4.1436000000000002</v>
      </c>
      <c r="I613" s="95">
        <v>11.97</v>
      </c>
      <c r="J613" s="96">
        <v>45566</v>
      </c>
      <c r="K613" s="102" t="s">
        <v>1756</v>
      </c>
      <c r="L613" s="39"/>
    </row>
    <row r="614" spans="1:12" x14ac:dyDescent="0.25">
      <c r="A614" s="91" t="s">
        <v>605</v>
      </c>
      <c r="B614" s="92" t="s">
        <v>1478</v>
      </c>
      <c r="C614" s="92" t="s">
        <v>1658</v>
      </c>
      <c r="D614" s="93">
        <v>0.80620000000000003</v>
      </c>
      <c r="E614" s="93">
        <v>1.1336999999999999</v>
      </c>
      <c r="F614" s="93">
        <f t="shared" si="18"/>
        <v>0.91398893999999997</v>
      </c>
      <c r="G614" s="94">
        <v>1</v>
      </c>
      <c r="H614" s="93">
        <f t="shared" si="19"/>
        <v>0.91400000000000003</v>
      </c>
      <c r="I614" s="95">
        <v>2.37</v>
      </c>
      <c r="J614" s="96">
        <v>45566</v>
      </c>
      <c r="K614" s="102" t="s">
        <v>1756</v>
      </c>
      <c r="L614" s="39"/>
    </row>
    <row r="615" spans="1:12" x14ac:dyDescent="0.25">
      <c r="A615" s="91" t="s">
        <v>606</v>
      </c>
      <c r="B615" s="92" t="s">
        <v>1478</v>
      </c>
      <c r="C615" s="92" t="s">
        <v>1658</v>
      </c>
      <c r="D615" s="93">
        <v>1.0758000000000001</v>
      </c>
      <c r="E615" s="93">
        <v>1.1336999999999999</v>
      </c>
      <c r="F615" s="93">
        <f t="shared" si="18"/>
        <v>1.21963446</v>
      </c>
      <c r="G615" s="94">
        <v>1</v>
      </c>
      <c r="H615" s="93">
        <f t="shared" si="19"/>
        <v>1.2196</v>
      </c>
      <c r="I615" s="95">
        <v>3.94</v>
      </c>
      <c r="J615" s="96">
        <v>45566</v>
      </c>
      <c r="K615" s="102" t="s">
        <v>1756</v>
      </c>
      <c r="L615" s="39"/>
    </row>
    <row r="616" spans="1:12" x14ac:dyDescent="0.25">
      <c r="A616" s="91" t="s">
        <v>607</v>
      </c>
      <c r="B616" s="92" t="s">
        <v>1478</v>
      </c>
      <c r="C616" s="92" t="s">
        <v>1658</v>
      </c>
      <c r="D616" s="93">
        <v>1.6543000000000001</v>
      </c>
      <c r="E616" s="93">
        <v>1.1336999999999999</v>
      </c>
      <c r="F616" s="93">
        <f t="shared" si="18"/>
        <v>1.8754799099999999</v>
      </c>
      <c r="G616" s="94">
        <v>1</v>
      </c>
      <c r="H616" s="93">
        <f t="shared" si="19"/>
        <v>1.8754999999999999</v>
      </c>
      <c r="I616" s="95">
        <v>6.75</v>
      </c>
      <c r="J616" s="96">
        <v>45566</v>
      </c>
      <c r="K616" s="102" t="s">
        <v>1756</v>
      </c>
      <c r="L616" s="39"/>
    </row>
    <row r="617" spans="1:12" x14ac:dyDescent="0.25">
      <c r="A617" s="91" t="s">
        <v>608</v>
      </c>
      <c r="B617" s="92" t="s">
        <v>1478</v>
      </c>
      <c r="C617" s="92" t="s">
        <v>1658</v>
      </c>
      <c r="D617" s="93">
        <v>3.0577000000000001</v>
      </c>
      <c r="E617" s="93">
        <v>1.1336999999999999</v>
      </c>
      <c r="F617" s="93">
        <f t="shared" si="18"/>
        <v>3.4665144899999998</v>
      </c>
      <c r="G617" s="94">
        <v>1</v>
      </c>
      <c r="H617" s="93">
        <f t="shared" si="19"/>
        <v>3.4664999999999999</v>
      </c>
      <c r="I617" s="95">
        <v>12.2</v>
      </c>
      <c r="J617" s="96">
        <v>45566</v>
      </c>
      <c r="K617" s="102" t="s">
        <v>1756</v>
      </c>
      <c r="L617" s="39"/>
    </row>
    <row r="618" spans="1:12" x14ac:dyDescent="0.25">
      <c r="A618" s="91" t="s">
        <v>609</v>
      </c>
      <c r="B618" s="92" t="s">
        <v>1479</v>
      </c>
      <c r="C618" s="92" t="s">
        <v>1658</v>
      </c>
      <c r="D618" s="93">
        <v>0.94110000000000005</v>
      </c>
      <c r="E618" s="93">
        <v>1.1336999999999999</v>
      </c>
      <c r="F618" s="93">
        <f t="shared" si="18"/>
        <v>1.0669250699999999</v>
      </c>
      <c r="G618" s="94">
        <v>1</v>
      </c>
      <c r="H618" s="93">
        <f t="shared" si="19"/>
        <v>1.0669</v>
      </c>
      <c r="I618" s="95">
        <v>2.8</v>
      </c>
      <c r="J618" s="96">
        <v>45566</v>
      </c>
      <c r="K618" s="102" t="s">
        <v>1756</v>
      </c>
      <c r="L618" s="39"/>
    </row>
    <row r="619" spans="1:12" x14ac:dyDescent="0.25">
      <c r="A619" s="91" t="s">
        <v>610</v>
      </c>
      <c r="B619" s="92" t="s">
        <v>1479</v>
      </c>
      <c r="C619" s="92" t="s">
        <v>1658</v>
      </c>
      <c r="D619" s="93">
        <v>1.2138</v>
      </c>
      <c r="E619" s="93">
        <v>1.1336999999999999</v>
      </c>
      <c r="F619" s="93">
        <f t="shared" si="18"/>
        <v>1.3760850599999999</v>
      </c>
      <c r="G619" s="94">
        <v>1</v>
      </c>
      <c r="H619" s="93">
        <f t="shared" si="19"/>
        <v>1.3761000000000001</v>
      </c>
      <c r="I619" s="95">
        <v>4.9400000000000004</v>
      </c>
      <c r="J619" s="96">
        <v>45566</v>
      </c>
      <c r="K619" s="102" t="s">
        <v>1756</v>
      </c>
      <c r="L619" s="39"/>
    </row>
    <row r="620" spans="1:12" x14ac:dyDescent="0.25">
      <c r="A620" s="91" t="s">
        <v>611</v>
      </c>
      <c r="B620" s="92" t="s">
        <v>1479</v>
      </c>
      <c r="C620" s="92" t="s">
        <v>1658</v>
      </c>
      <c r="D620" s="93">
        <v>1.8323</v>
      </c>
      <c r="E620" s="93">
        <v>1.1336999999999999</v>
      </c>
      <c r="F620" s="93">
        <f t="shared" si="18"/>
        <v>2.0772785099999997</v>
      </c>
      <c r="G620" s="94">
        <v>1</v>
      </c>
      <c r="H620" s="93">
        <f t="shared" si="19"/>
        <v>2.0773000000000001</v>
      </c>
      <c r="I620" s="95">
        <v>8.75</v>
      </c>
      <c r="J620" s="96">
        <v>45566</v>
      </c>
      <c r="K620" s="102" t="s">
        <v>1756</v>
      </c>
      <c r="L620" s="39"/>
    </row>
    <row r="621" spans="1:12" x14ac:dyDescent="0.25">
      <c r="A621" s="91" t="s">
        <v>612</v>
      </c>
      <c r="B621" s="92" t="s">
        <v>1479</v>
      </c>
      <c r="C621" s="92" t="s">
        <v>1658</v>
      </c>
      <c r="D621" s="93">
        <v>3.3052000000000001</v>
      </c>
      <c r="E621" s="93">
        <v>1.1336999999999999</v>
      </c>
      <c r="F621" s="93">
        <f t="shared" si="18"/>
        <v>3.7471052399999998</v>
      </c>
      <c r="G621" s="94">
        <v>1</v>
      </c>
      <c r="H621" s="93">
        <f t="shared" si="19"/>
        <v>3.7471000000000001</v>
      </c>
      <c r="I621" s="95">
        <v>14.63</v>
      </c>
      <c r="J621" s="96">
        <v>45566</v>
      </c>
      <c r="K621" s="102" t="s">
        <v>1756</v>
      </c>
      <c r="L621" s="39"/>
    </row>
    <row r="622" spans="1:12" x14ac:dyDescent="0.25">
      <c r="A622" s="91" t="s">
        <v>613</v>
      </c>
      <c r="B622" s="92" t="s">
        <v>1480</v>
      </c>
      <c r="C622" s="92" t="s">
        <v>1658</v>
      </c>
      <c r="D622" s="93">
        <v>1.036</v>
      </c>
      <c r="E622" s="93">
        <v>1.1336999999999999</v>
      </c>
      <c r="F622" s="93">
        <f t="shared" si="18"/>
        <v>1.1745132</v>
      </c>
      <c r="G622" s="94">
        <v>1</v>
      </c>
      <c r="H622" s="93">
        <f t="shared" si="19"/>
        <v>1.1745000000000001</v>
      </c>
      <c r="I622" s="95">
        <v>2.16</v>
      </c>
      <c r="J622" s="96">
        <v>45566</v>
      </c>
      <c r="K622" s="102" t="s">
        <v>1756</v>
      </c>
      <c r="L622" s="39"/>
    </row>
    <row r="623" spans="1:12" x14ac:dyDescent="0.25">
      <c r="A623" s="91" t="s">
        <v>614</v>
      </c>
      <c r="B623" s="92" t="s">
        <v>1480</v>
      </c>
      <c r="C623" s="92" t="s">
        <v>1658</v>
      </c>
      <c r="D623" s="93">
        <v>1.4336</v>
      </c>
      <c r="E623" s="93">
        <v>1.1336999999999999</v>
      </c>
      <c r="F623" s="93">
        <f t="shared" si="18"/>
        <v>1.6252723199999999</v>
      </c>
      <c r="G623" s="94">
        <v>1</v>
      </c>
      <c r="H623" s="93">
        <f t="shared" si="19"/>
        <v>1.6253</v>
      </c>
      <c r="I623" s="95">
        <v>4.1500000000000004</v>
      </c>
      <c r="J623" s="96">
        <v>45566</v>
      </c>
      <c r="K623" s="102" t="s">
        <v>1756</v>
      </c>
      <c r="L623" s="39"/>
    </row>
    <row r="624" spans="1:12" x14ac:dyDescent="0.25">
      <c r="A624" s="91" t="s">
        <v>615</v>
      </c>
      <c r="B624" s="92" t="s">
        <v>1480</v>
      </c>
      <c r="C624" s="92" t="s">
        <v>1658</v>
      </c>
      <c r="D624" s="93">
        <v>2.0808</v>
      </c>
      <c r="E624" s="93">
        <v>1.1336999999999999</v>
      </c>
      <c r="F624" s="93">
        <f t="shared" si="18"/>
        <v>2.3590029599999998</v>
      </c>
      <c r="G624" s="94">
        <v>1</v>
      </c>
      <c r="H624" s="93">
        <f t="shared" si="19"/>
        <v>2.359</v>
      </c>
      <c r="I624" s="95">
        <v>7.44</v>
      </c>
      <c r="J624" s="96">
        <v>45566</v>
      </c>
      <c r="K624" s="102" t="s">
        <v>1756</v>
      </c>
      <c r="L624" s="39"/>
    </row>
    <row r="625" spans="1:12" x14ac:dyDescent="0.25">
      <c r="A625" s="91" t="s">
        <v>616</v>
      </c>
      <c r="B625" s="92" t="s">
        <v>1480</v>
      </c>
      <c r="C625" s="92" t="s">
        <v>1658</v>
      </c>
      <c r="D625" s="93">
        <v>3.6133999999999999</v>
      </c>
      <c r="E625" s="93">
        <v>1.1336999999999999</v>
      </c>
      <c r="F625" s="93">
        <f t="shared" si="18"/>
        <v>4.0965115799999996</v>
      </c>
      <c r="G625" s="94">
        <v>1</v>
      </c>
      <c r="H625" s="93">
        <f t="shared" si="19"/>
        <v>4.0964999999999998</v>
      </c>
      <c r="I625" s="95">
        <v>14.14</v>
      </c>
      <c r="J625" s="96">
        <v>45566</v>
      </c>
      <c r="K625" s="102" t="s">
        <v>1756</v>
      </c>
      <c r="L625" s="39"/>
    </row>
    <row r="626" spans="1:12" x14ac:dyDescent="0.25">
      <c r="A626" s="91" t="s">
        <v>617</v>
      </c>
      <c r="B626" s="92" t="s">
        <v>2268</v>
      </c>
      <c r="C626" s="92" t="s">
        <v>1658</v>
      </c>
      <c r="D626" s="93">
        <v>1.7311000000000001</v>
      </c>
      <c r="E626" s="93">
        <v>1.1336999999999999</v>
      </c>
      <c r="F626" s="93">
        <f t="shared" si="18"/>
        <v>1.96254807</v>
      </c>
      <c r="G626" s="94">
        <v>1</v>
      </c>
      <c r="H626" s="93">
        <f t="shared" si="19"/>
        <v>1.9624999999999999</v>
      </c>
      <c r="I626" s="95">
        <v>2.0099999999999998</v>
      </c>
      <c r="J626" s="96">
        <v>45566</v>
      </c>
      <c r="K626" s="102" t="s">
        <v>1756</v>
      </c>
      <c r="L626" s="39"/>
    </row>
    <row r="627" spans="1:12" x14ac:dyDescent="0.25">
      <c r="A627" s="91" t="s">
        <v>618</v>
      </c>
      <c r="B627" s="92" t="s">
        <v>2268</v>
      </c>
      <c r="C627" s="92" t="s">
        <v>1658</v>
      </c>
      <c r="D627" s="93">
        <v>2.0741999999999998</v>
      </c>
      <c r="E627" s="93">
        <v>1.1336999999999999</v>
      </c>
      <c r="F627" s="93">
        <f t="shared" si="18"/>
        <v>2.3515205399999997</v>
      </c>
      <c r="G627" s="94">
        <v>1</v>
      </c>
      <c r="H627" s="93">
        <f t="shared" si="19"/>
        <v>2.3515000000000001</v>
      </c>
      <c r="I627" s="95">
        <v>3.42</v>
      </c>
      <c r="J627" s="96">
        <v>45566</v>
      </c>
      <c r="K627" s="102" t="s">
        <v>1756</v>
      </c>
      <c r="L627" s="39"/>
    </row>
    <row r="628" spans="1:12" x14ac:dyDescent="0.25">
      <c r="A628" s="91" t="s">
        <v>619</v>
      </c>
      <c r="B628" s="92" t="s">
        <v>2268</v>
      </c>
      <c r="C628" s="92" t="s">
        <v>1658</v>
      </c>
      <c r="D628" s="93">
        <v>2.8332999999999999</v>
      </c>
      <c r="E628" s="93">
        <v>1.1336999999999999</v>
      </c>
      <c r="F628" s="93">
        <f t="shared" si="18"/>
        <v>3.2121122099999999</v>
      </c>
      <c r="G628" s="94">
        <v>1</v>
      </c>
      <c r="H628" s="93">
        <f t="shared" si="19"/>
        <v>3.2121</v>
      </c>
      <c r="I628" s="95">
        <v>7.23</v>
      </c>
      <c r="J628" s="96">
        <v>45566</v>
      </c>
      <c r="K628" s="102" t="s">
        <v>1756</v>
      </c>
      <c r="L628" s="39"/>
    </row>
    <row r="629" spans="1:12" x14ac:dyDescent="0.25">
      <c r="A629" s="91" t="s">
        <v>620</v>
      </c>
      <c r="B629" s="92" t="s">
        <v>2268</v>
      </c>
      <c r="C629" s="92" t="s">
        <v>1658</v>
      </c>
      <c r="D629" s="93">
        <v>4.5392999999999999</v>
      </c>
      <c r="E629" s="93">
        <v>1.1336999999999999</v>
      </c>
      <c r="F629" s="93">
        <f t="shared" si="18"/>
        <v>5.1462044099999993</v>
      </c>
      <c r="G629" s="94">
        <v>1</v>
      </c>
      <c r="H629" s="93">
        <f t="shared" si="19"/>
        <v>5.1462000000000003</v>
      </c>
      <c r="I629" s="95">
        <v>13.98</v>
      </c>
      <c r="J629" s="96">
        <v>45566</v>
      </c>
      <c r="K629" s="102" t="s">
        <v>1756</v>
      </c>
      <c r="L629" s="39"/>
    </row>
    <row r="630" spans="1:12" x14ac:dyDescent="0.25">
      <c r="A630" s="91" t="s">
        <v>621</v>
      </c>
      <c r="B630" s="92" t="s">
        <v>1481</v>
      </c>
      <c r="C630" s="92" t="s">
        <v>1658</v>
      </c>
      <c r="D630" s="93">
        <v>1.7576000000000001</v>
      </c>
      <c r="E630" s="93">
        <v>1.1336999999999999</v>
      </c>
      <c r="F630" s="93">
        <f t="shared" si="18"/>
        <v>1.9925911199999999</v>
      </c>
      <c r="G630" s="94">
        <v>1</v>
      </c>
      <c r="H630" s="93">
        <f t="shared" si="19"/>
        <v>1.9925999999999999</v>
      </c>
      <c r="I630" s="95">
        <v>1.27</v>
      </c>
      <c r="J630" s="96">
        <v>45566</v>
      </c>
      <c r="K630" s="102" t="s">
        <v>1756</v>
      </c>
      <c r="L630" s="39"/>
    </row>
    <row r="631" spans="1:12" x14ac:dyDescent="0.25">
      <c r="A631" s="91" t="s">
        <v>622</v>
      </c>
      <c r="B631" s="92" t="s">
        <v>1481</v>
      </c>
      <c r="C631" s="92" t="s">
        <v>1658</v>
      </c>
      <c r="D631" s="93">
        <v>1.8967000000000001</v>
      </c>
      <c r="E631" s="93">
        <v>1.1336999999999999</v>
      </c>
      <c r="F631" s="93">
        <f t="shared" si="18"/>
        <v>2.1502887899999998</v>
      </c>
      <c r="G631" s="94">
        <v>1</v>
      </c>
      <c r="H631" s="93">
        <f t="shared" si="19"/>
        <v>2.1503000000000001</v>
      </c>
      <c r="I631" s="95">
        <v>1.95</v>
      </c>
      <c r="J631" s="96">
        <v>45566</v>
      </c>
      <c r="K631" s="102" t="s">
        <v>1756</v>
      </c>
      <c r="L631" s="39"/>
    </row>
    <row r="632" spans="1:12" x14ac:dyDescent="0.25">
      <c r="A632" s="91" t="s">
        <v>623</v>
      </c>
      <c r="B632" s="92" t="s">
        <v>1481</v>
      </c>
      <c r="C632" s="92" t="s">
        <v>1658</v>
      </c>
      <c r="D632" s="93">
        <v>2.4971000000000001</v>
      </c>
      <c r="E632" s="93">
        <v>1.1336999999999999</v>
      </c>
      <c r="F632" s="93">
        <f t="shared" si="18"/>
        <v>2.8309622700000001</v>
      </c>
      <c r="G632" s="94">
        <v>1</v>
      </c>
      <c r="H632" s="93">
        <f t="shared" si="19"/>
        <v>2.831</v>
      </c>
      <c r="I632" s="95">
        <v>4.82</v>
      </c>
      <c r="J632" s="96">
        <v>45566</v>
      </c>
      <c r="K632" s="102" t="s">
        <v>1756</v>
      </c>
      <c r="L632" s="39"/>
    </row>
    <row r="633" spans="1:12" x14ac:dyDescent="0.25">
      <c r="A633" s="91" t="s">
        <v>624</v>
      </c>
      <c r="B633" s="92" t="s">
        <v>1481</v>
      </c>
      <c r="C633" s="92" t="s">
        <v>1658</v>
      </c>
      <c r="D633" s="93">
        <v>3.593</v>
      </c>
      <c r="E633" s="93">
        <v>1.1336999999999999</v>
      </c>
      <c r="F633" s="93">
        <f t="shared" si="18"/>
        <v>4.0733840999999993</v>
      </c>
      <c r="G633" s="94">
        <v>1</v>
      </c>
      <c r="H633" s="93">
        <f t="shared" si="19"/>
        <v>4.0734000000000004</v>
      </c>
      <c r="I633" s="95">
        <v>10.119999999999999</v>
      </c>
      <c r="J633" s="96">
        <v>45566</v>
      </c>
      <c r="K633" s="102" t="s">
        <v>1756</v>
      </c>
      <c r="L633" s="39"/>
    </row>
    <row r="634" spans="1:12" x14ac:dyDescent="0.25">
      <c r="A634" s="91" t="s">
        <v>625</v>
      </c>
      <c r="B634" s="92" t="s">
        <v>1482</v>
      </c>
      <c r="C634" s="92" t="s">
        <v>1658</v>
      </c>
      <c r="D634" s="93">
        <v>1.6294</v>
      </c>
      <c r="E634" s="93">
        <v>1.1336999999999999</v>
      </c>
      <c r="F634" s="93">
        <f t="shared" si="18"/>
        <v>1.8472507799999998</v>
      </c>
      <c r="G634" s="94">
        <v>1</v>
      </c>
      <c r="H634" s="93">
        <f t="shared" si="19"/>
        <v>1.8472999999999999</v>
      </c>
      <c r="I634" s="95">
        <v>3.53</v>
      </c>
      <c r="J634" s="96">
        <v>45566</v>
      </c>
      <c r="K634" s="102" t="s">
        <v>1756</v>
      </c>
      <c r="L634" s="39"/>
    </row>
    <row r="635" spans="1:12" x14ac:dyDescent="0.25">
      <c r="A635" s="91" t="s">
        <v>626</v>
      </c>
      <c r="B635" s="92" t="s">
        <v>1482</v>
      </c>
      <c r="C635" s="92" t="s">
        <v>1658</v>
      </c>
      <c r="D635" s="93">
        <v>1.8302</v>
      </c>
      <c r="E635" s="93">
        <v>1.1336999999999999</v>
      </c>
      <c r="F635" s="93">
        <f t="shared" si="18"/>
        <v>2.0748977399999999</v>
      </c>
      <c r="G635" s="94">
        <v>1</v>
      </c>
      <c r="H635" s="93">
        <f t="shared" si="19"/>
        <v>2.0749</v>
      </c>
      <c r="I635" s="95">
        <v>4.4800000000000004</v>
      </c>
      <c r="J635" s="96">
        <v>45566</v>
      </c>
      <c r="K635" s="102" t="s">
        <v>1756</v>
      </c>
      <c r="L635" s="39"/>
    </row>
    <row r="636" spans="1:12" x14ac:dyDescent="0.25">
      <c r="A636" s="91" t="s">
        <v>627</v>
      </c>
      <c r="B636" s="92" t="s">
        <v>1482</v>
      </c>
      <c r="C636" s="92" t="s">
        <v>1658</v>
      </c>
      <c r="D636" s="93">
        <v>2.4460999999999999</v>
      </c>
      <c r="E636" s="93">
        <v>1.1336999999999999</v>
      </c>
      <c r="F636" s="93">
        <f t="shared" si="18"/>
        <v>2.7731435699999998</v>
      </c>
      <c r="G636" s="94">
        <v>1</v>
      </c>
      <c r="H636" s="93">
        <f t="shared" si="19"/>
        <v>2.7730999999999999</v>
      </c>
      <c r="I636" s="95">
        <v>6.53</v>
      </c>
      <c r="J636" s="96">
        <v>45566</v>
      </c>
      <c r="K636" s="102" t="s">
        <v>1756</v>
      </c>
      <c r="L636" s="39"/>
    </row>
    <row r="637" spans="1:12" x14ac:dyDescent="0.25">
      <c r="A637" s="91" t="s">
        <v>628</v>
      </c>
      <c r="B637" s="92" t="s">
        <v>1482</v>
      </c>
      <c r="C637" s="92" t="s">
        <v>1658</v>
      </c>
      <c r="D637" s="93">
        <v>3.4420000000000002</v>
      </c>
      <c r="E637" s="93">
        <v>1.1336999999999999</v>
      </c>
      <c r="F637" s="93">
        <f t="shared" si="18"/>
        <v>3.9021954000000001</v>
      </c>
      <c r="G637" s="94">
        <v>1</v>
      </c>
      <c r="H637" s="93">
        <f t="shared" si="19"/>
        <v>3.9022000000000001</v>
      </c>
      <c r="I637" s="95">
        <v>10.7</v>
      </c>
      <c r="J637" s="96">
        <v>45566</v>
      </c>
      <c r="K637" s="102" t="s">
        <v>1756</v>
      </c>
      <c r="L637" s="39"/>
    </row>
    <row r="638" spans="1:12" x14ac:dyDescent="0.25">
      <c r="A638" s="91" t="s">
        <v>629</v>
      </c>
      <c r="B638" s="92" t="s">
        <v>1483</v>
      </c>
      <c r="C638" s="92" t="s">
        <v>1658</v>
      </c>
      <c r="D638" s="93">
        <v>1.4346000000000001</v>
      </c>
      <c r="E638" s="93">
        <v>1.1336999999999999</v>
      </c>
      <c r="F638" s="93">
        <f t="shared" si="18"/>
        <v>1.6264060200000001</v>
      </c>
      <c r="G638" s="94">
        <v>1</v>
      </c>
      <c r="H638" s="93">
        <f t="shared" si="19"/>
        <v>1.6264000000000001</v>
      </c>
      <c r="I638" s="95">
        <v>1.47</v>
      </c>
      <c r="J638" s="96">
        <v>45566</v>
      </c>
      <c r="K638" s="102" t="s">
        <v>1756</v>
      </c>
      <c r="L638" s="39"/>
    </row>
    <row r="639" spans="1:12" x14ac:dyDescent="0.25">
      <c r="A639" s="91" t="s">
        <v>630</v>
      </c>
      <c r="B639" s="92" t="s">
        <v>1483</v>
      </c>
      <c r="C639" s="92" t="s">
        <v>1658</v>
      </c>
      <c r="D639" s="93">
        <v>1.5630999999999999</v>
      </c>
      <c r="E639" s="93">
        <v>1.1336999999999999</v>
      </c>
      <c r="F639" s="93">
        <f t="shared" si="18"/>
        <v>1.7720864699999999</v>
      </c>
      <c r="G639" s="94">
        <v>1</v>
      </c>
      <c r="H639" s="93">
        <f t="shared" si="19"/>
        <v>1.7721</v>
      </c>
      <c r="I639" s="95">
        <v>2.11</v>
      </c>
      <c r="J639" s="96">
        <v>45566</v>
      </c>
      <c r="K639" s="102" t="s">
        <v>1756</v>
      </c>
      <c r="L639" s="39"/>
    </row>
    <row r="640" spans="1:12" x14ac:dyDescent="0.25">
      <c r="A640" s="91" t="s">
        <v>631</v>
      </c>
      <c r="B640" s="92" t="s">
        <v>1483</v>
      </c>
      <c r="C640" s="92" t="s">
        <v>1658</v>
      </c>
      <c r="D640" s="93">
        <v>2.145</v>
      </c>
      <c r="E640" s="93">
        <v>1.1336999999999999</v>
      </c>
      <c r="F640" s="93">
        <f t="shared" si="18"/>
        <v>2.4317864999999999</v>
      </c>
      <c r="G640" s="94">
        <v>1</v>
      </c>
      <c r="H640" s="93">
        <f t="shared" si="19"/>
        <v>2.4318</v>
      </c>
      <c r="I640" s="95">
        <v>4.32</v>
      </c>
      <c r="J640" s="96">
        <v>45566</v>
      </c>
      <c r="K640" s="102" t="s">
        <v>1756</v>
      </c>
      <c r="L640" s="39"/>
    </row>
    <row r="641" spans="1:12" x14ac:dyDescent="0.25">
      <c r="A641" s="91" t="s">
        <v>632</v>
      </c>
      <c r="B641" s="92" t="s">
        <v>1483</v>
      </c>
      <c r="C641" s="92" t="s">
        <v>1658</v>
      </c>
      <c r="D641" s="93">
        <v>3.4148999999999998</v>
      </c>
      <c r="E641" s="93">
        <v>1.1336999999999999</v>
      </c>
      <c r="F641" s="93">
        <f t="shared" si="18"/>
        <v>3.8714721299999995</v>
      </c>
      <c r="G641" s="94">
        <v>1</v>
      </c>
      <c r="H641" s="93">
        <f t="shared" si="19"/>
        <v>3.8715000000000002</v>
      </c>
      <c r="I641" s="95">
        <v>9.25</v>
      </c>
      <c r="J641" s="96">
        <v>45566</v>
      </c>
      <c r="K641" s="102" t="s">
        <v>1756</v>
      </c>
      <c r="L641" s="39"/>
    </row>
    <row r="642" spans="1:12" x14ac:dyDescent="0.25">
      <c r="A642" s="91" t="s">
        <v>633</v>
      </c>
      <c r="B642" s="92" t="s">
        <v>1484</v>
      </c>
      <c r="C642" s="92" t="s">
        <v>1658</v>
      </c>
      <c r="D642" s="93">
        <v>2.0051999999999999</v>
      </c>
      <c r="E642" s="93">
        <v>1.1336999999999999</v>
      </c>
      <c r="F642" s="93">
        <f t="shared" si="18"/>
        <v>2.2732952399999995</v>
      </c>
      <c r="G642" s="94">
        <v>1</v>
      </c>
      <c r="H642" s="93">
        <f t="shared" si="19"/>
        <v>2.2732999999999999</v>
      </c>
      <c r="I642" s="95">
        <v>1.79</v>
      </c>
      <c r="J642" s="96">
        <v>45566</v>
      </c>
      <c r="K642" s="102" t="s">
        <v>1756</v>
      </c>
      <c r="L642" s="39"/>
    </row>
    <row r="643" spans="1:12" x14ac:dyDescent="0.25">
      <c r="A643" s="91" t="s">
        <v>634</v>
      </c>
      <c r="B643" s="92" t="s">
        <v>1484</v>
      </c>
      <c r="C643" s="92" t="s">
        <v>1658</v>
      </c>
      <c r="D643" s="93">
        <v>2.3079999999999998</v>
      </c>
      <c r="E643" s="93">
        <v>1.1336999999999999</v>
      </c>
      <c r="F643" s="93">
        <f t="shared" si="18"/>
        <v>2.6165795999999997</v>
      </c>
      <c r="G643" s="94">
        <v>1</v>
      </c>
      <c r="H643" s="93">
        <f t="shared" si="19"/>
        <v>2.6166</v>
      </c>
      <c r="I643" s="95">
        <v>3.55</v>
      </c>
      <c r="J643" s="96">
        <v>45566</v>
      </c>
      <c r="K643" s="102" t="s">
        <v>1756</v>
      </c>
      <c r="L643" s="39"/>
    </row>
    <row r="644" spans="1:12" x14ac:dyDescent="0.25">
      <c r="A644" s="91" t="s">
        <v>635</v>
      </c>
      <c r="B644" s="92" t="s">
        <v>1484</v>
      </c>
      <c r="C644" s="92" t="s">
        <v>1658</v>
      </c>
      <c r="D644" s="93">
        <v>3.0558000000000001</v>
      </c>
      <c r="E644" s="93">
        <v>1.1336999999999999</v>
      </c>
      <c r="F644" s="93">
        <f t="shared" si="18"/>
        <v>3.46436046</v>
      </c>
      <c r="G644" s="94">
        <v>1</v>
      </c>
      <c r="H644" s="93">
        <f t="shared" si="19"/>
        <v>3.4643999999999999</v>
      </c>
      <c r="I644" s="95">
        <v>6.2</v>
      </c>
      <c r="J644" s="96">
        <v>45566</v>
      </c>
      <c r="K644" s="102" t="s">
        <v>1756</v>
      </c>
      <c r="L644" s="39"/>
    </row>
    <row r="645" spans="1:12" x14ac:dyDescent="0.25">
      <c r="A645" s="91" t="s">
        <v>636</v>
      </c>
      <c r="B645" s="92" t="s">
        <v>1484</v>
      </c>
      <c r="C645" s="92" t="s">
        <v>1658</v>
      </c>
      <c r="D645" s="93">
        <v>4.2817999999999996</v>
      </c>
      <c r="E645" s="93">
        <v>1.1336999999999999</v>
      </c>
      <c r="F645" s="93">
        <f t="shared" si="18"/>
        <v>4.8542766599999991</v>
      </c>
      <c r="G645" s="94">
        <v>1</v>
      </c>
      <c r="H645" s="93">
        <f t="shared" si="19"/>
        <v>4.8543000000000003</v>
      </c>
      <c r="I645" s="95">
        <v>12.28</v>
      </c>
      <c r="J645" s="96">
        <v>45566</v>
      </c>
      <c r="K645" s="102" t="s">
        <v>1756</v>
      </c>
      <c r="L645" s="39"/>
    </row>
    <row r="646" spans="1:12" x14ac:dyDescent="0.25">
      <c r="A646" s="91" t="s">
        <v>637</v>
      </c>
      <c r="B646" s="92" t="s">
        <v>1485</v>
      </c>
      <c r="C646" s="92" t="s">
        <v>1658</v>
      </c>
      <c r="D646" s="93">
        <v>1.4278</v>
      </c>
      <c r="E646" s="93">
        <v>1.1336999999999999</v>
      </c>
      <c r="F646" s="93">
        <f t="shared" si="18"/>
        <v>1.6186968599999998</v>
      </c>
      <c r="G646" s="94">
        <v>1</v>
      </c>
      <c r="H646" s="93">
        <f t="shared" si="19"/>
        <v>1.6187</v>
      </c>
      <c r="I646" s="95">
        <v>1.71</v>
      </c>
      <c r="J646" s="96">
        <v>45566</v>
      </c>
      <c r="K646" s="102" t="s">
        <v>1756</v>
      </c>
      <c r="L646" s="39"/>
    </row>
    <row r="647" spans="1:12" x14ac:dyDescent="0.25">
      <c r="A647" s="91" t="s">
        <v>638</v>
      </c>
      <c r="B647" s="92" t="s">
        <v>1485</v>
      </c>
      <c r="C647" s="92" t="s">
        <v>1658</v>
      </c>
      <c r="D647" s="93">
        <v>1.5079</v>
      </c>
      <c r="E647" s="93">
        <v>1.1336999999999999</v>
      </c>
      <c r="F647" s="93">
        <f t="shared" ref="F647:F710" si="20">D647*E647</f>
        <v>1.7095062299999999</v>
      </c>
      <c r="G647" s="94">
        <v>1</v>
      </c>
      <c r="H647" s="93">
        <f t="shared" ref="H647:H710" si="21">ROUND(F647*G647,4)</f>
        <v>1.7095</v>
      </c>
      <c r="I647" s="95">
        <v>2.2000000000000002</v>
      </c>
      <c r="J647" s="96">
        <v>45566</v>
      </c>
      <c r="K647" s="102" t="s">
        <v>1756</v>
      </c>
      <c r="L647" s="39"/>
    </row>
    <row r="648" spans="1:12" x14ac:dyDescent="0.25">
      <c r="A648" s="91" t="s">
        <v>639</v>
      </c>
      <c r="B648" s="92" t="s">
        <v>1485</v>
      </c>
      <c r="C648" s="92" t="s">
        <v>1658</v>
      </c>
      <c r="D648" s="93">
        <v>2.1597</v>
      </c>
      <c r="E648" s="93">
        <v>1.1336999999999999</v>
      </c>
      <c r="F648" s="93">
        <f t="shared" si="20"/>
        <v>2.4484518899999999</v>
      </c>
      <c r="G648" s="94">
        <v>1</v>
      </c>
      <c r="H648" s="93">
        <f t="shared" si="21"/>
        <v>2.4485000000000001</v>
      </c>
      <c r="I648" s="95">
        <v>3.19</v>
      </c>
      <c r="J648" s="96">
        <v>45566</v>
      </c>
      <c r="K648" s="102" t="s">
        <v>1756</v>
      </c>
      <c r="L648" s="39"/>
    </row>
    <row r="649" spans="1:12" x14ac:dyDescent="0.25">
      <c r="A649" s="91" t="s">
        <v>640</v>
      </c>
      <c r="B649" s="92" t="s">
        <v>1485</v>
      </c>
      <c r="C649" s="92" t="s">
        <v>1658</v>
      </c>
      <c r="D649" s="93">
        <v>2.9447000000000001</v>
      </c>
      <c r="E649" s="93">
        <v>1.1336999999999999</v>
      </c>
      <c r="F649" s="93">
        <f t="shared" si="20"/>
        <v>3.3384063899999998</v>
      </c>
      <c r="G649" s="94">
        <v>1</v>
      </c>
      <c r="H649" s="93">
        <f t="shared" si="21"/>
        <v>3.3384</v>
      </c>
      <c r="I649" s="95">
        <v>7.82</v>
      </c>
      <c r="J649" s="96">
        <v>45566</v>
      </c>
      <c r="K649" s="102" t="s">
        <v>1756</v>
      </c>
      <c r="L649" s="39"/>
    </row>
    <row r="650" spans="1:12" x14ac:dyDescent="0.25">
      <c r="A650" s="91" t="s">
        <v>641</v>
      </c>
      <c r="B650" s="92" t="s">
        <v>1486</v>
      </c>
      <c r="C650" s="92" t="s">
        <v>1658</v>
      </c>
      <c r="D650" s="93">
        <v>0.4592</v>
      </c>
      <c r="E650" s="93">
        <v>1.1336999999999999</v>
      </c>
      <c r="F650" s="93">
        <f t="shared" si="20"/>
        <v>0.52059504000000001</v>
      </c>
      <c r="G650" s="94">
        <v>1</v>
      </c>
      <c r="H650" s="93">
        <f t="shared" si="21"/>
        <v>0.52059999999999995</v>
      </c>
      <c r="I650" s="95">
        <v>3.02</v>
      </c>
      <c r="J650" s="96">
        <v>45566</v>
      </c>
      <c r="K650" s="102" t="s">
        <v>1756</v>
      </c>
      <c r="L650" s="39"/>
    </row>
    <row r="651" spans="1:12" x14ac:dyDescent="0.25">
      <c r="A651" s="91" t="s">
        <v>642</v>
      </c>
      <c r="B651" s="92" t="s">
        <v>1486</v>
      </c>
      <c r="C651" s="92" t="s">
        <v>1658</v>
      </c>
      <c r="D651" s="93">
        <v>0.57899999999999996</v>
      </c>
      <c r="E651" s="93">
        <v>1.1336999999999999</v>
      </c>
      <c r="F651" s="93">
        <f t="shared" si="20"/>
        <v>0.65641229999999995</v>
      </c>
      <c r="G651" s="94">
        <v>1</v>
      </c>
      <c r="H651" s="93">
        <f t="shared" si="21"/>
        <v>0.65639999999999998</v>
      </c>
      <c r="I651" s="95">
        <v>3.81</v>
      </c>
      <c r="J651" s="96">
        <v>45566</v>
      </c>
      <c r="K651" s="102" t="s">
        <v>1756</v>
      </c>
      <c r="L651" s="39"/>
    </row>
    <row r="652" spans="1:12" x14ac:dyDescent="0.25">
      <c r="A652" s="91" t="s">
        <v>643</v>
      </c>
      <c r="B652" s="92" t="s">
        <v>1486</v>
      </c>
      <c r="C652" s="92" t="s">
        <v>1658</v>
      </c>
      <c r="D652" s="93">
        <v>0.82089999999999996</v>
      </c>
      <c r="E652" s="93">
        <v>1.1336999999999999</v>
      </c>
      <c r="F652" s="93">
        <f t="shared" si="20"/>
        <v>0.93065432999999986</v>
      </c>
      <c r="G652" s="94">
        <v>1</v>
      </c>
      <c r="H652" s="93">
        <f t="shared" si="21"/>
        <v>0.93069999999999997</v>
      </c>
      <c r="I652" s="95">
        <v>5.0999999999999996</v>
      </c>
      <c r="J652" s="96">
        <v>45566</v>
      </c>
      <c r="K652" s="102" t="s">
        <v>1756</v>
      </c>
      <c r="L652" s="39"/>
    </row>
    <row r="653" spans="1:12" x14ac:dyDescent="0.25">
      <c r="A653" s="91" t="s">
        <v>644</v>
      </c>
      <c r="B653" s="92" t="s">
        <v>1486</v>
      </c>
      <c r="C653" s="92" t="s">
        <v>1658</v>
      </c>
      <c r="D653" s="93">
        <v>1.3194999999999999</v>
      </c>
      <c r="E653" s="93">
        <v>1.1336999999999999</v>
      </c>
      <c r="F653" s="93">
        <f t="shared" si="20"/>
        <v>1.4959171499999997</v>
      </c>
      <c r="G653" s="94">
        <v>1</v>
      </c>
      <c r="H653" s="93">
        <f t="shared" si="21"/>
        <v>1.4959</v>
      </c>
      <c r="I653" s="95">
        <v>6.92</v>
      </c>
      <c r="J653" s="96">
        <v>45566</v>
      </c>
      <c r="K653" s="102" t="s">
        <v>1756</v>
      </c>
      <c r="L653" s="39"/>
    </row>
    <row r="654" spans="1:12" x14ac:dyDescent="0.25">
      <c r="A654" s="91" t="s">
        <v>645</v>
      </c>
      <c r="B654" s="92" t="s">
        <v>1487</v>
      </c>
      <c r="C654" s="92" t="s">
        <v>1658</v>
      </c>
      <c r="D654" s="93">
        <v>0.49809999999999999</v>
      </c>
      <c r="E654" s="93">
        <v>1.1336999999999999</v>
      </c>
      <c r="F654" s="93">
        <f t="shared" si="20"/>
        <v>0.56469596999999994</v>
      </c>
      <c r="G654" s="94">
        <v>1</v>
      </c>
      <c r="H654" s="93">
        <f t="shared" si="21"/>
        <v>0.56469999999999998</v>
      </c>
      <c r="I654" s="95">
        <v>2.97</v>
      </c>
      <c r="J654" s="96">
        <v>45566</v>
      </c>
      <c r="K654" s="102" t="s">
        <v>1756</v>
      </c>
      <c r="L654" s="39"/>
    </row>
    <row r="655" spans="1:12" x14ac:dyDescent="0.25">
      <c r="A655" s="91" t="s">
        <v>646</v>
      </c>
      <c r="B655" s="92" t="s">
        <v>1487</v>
      </c>
      <c r="C655" s="92" t="s">
        <v>1658</v>
      </c>
      <c r="D655" s="93">
        <v>0.60109999999999997</v>
      </c>
      <c r="E655" s="93">
        <v>1.1336999999999999</v>
      </c>
      <c r="F655" s="93">
        <f t="shared" si="20"/>
        <v>0.68146706999999995</v>
      </c>
      <c r="G655" s="94">
        <v>1</v>
      </c>
      <c r="H655" s="93">
        <f t="shared" si="21"/>
        <v>0.68149999999999999</v>
      </c>
      <c r="I655" s="95">
        <v>3.5</v>
      </c>
      <c r="J655" s="96">
        <v>45566</v>
      </c>
      <c r="K655" s="102" t="s">
        <v>1756</v>
      </c>
      <c r="L655" s="39"/>
    </row>
    <row r="656" spans="1:12" x14ac:dyDescent="0.25">
      <c r="A656" s="91" t="s">
        <v>647</v>
      </c>
      <c r="B656" s="92" t="s">
        <v>1487</v>
      </c>
      <c r="C656" s="92" t="s">
        <v>1658</v>
      </c>
      <c r="D656" s="93">
        <v>0.78910000000000002</v>
      </c>
      <c r="E656" s="93">
        <v>1.1336999999999999</v>
      </c>
      <c r="F656" s="93">
        <f t="shared" si="20"/>
        <v>0.89460266999999993</v>
      </c>
      <c r="G656" s="94">
        <v>1</v>
      </c>
      <c r="H656" s="93">
        <f t="shared" si="21"/>
        <v>0.89459999999999995</v>
      </c>
      <c r="I656" s="95">
        <v>4.66</v>
      </c>
      <c r="J656" s="96">
        <v>45566</v>
      </c>
      <c r="K656" s="102" t="s">
        <v>1756</v>
      </c>
      <c r="L656" s="39"/>
    </row>
    <row r="657" spans="1:12" x14ac:dyDescent="0.25">
      <c r="A657" s="91" t="s">
        <v>648</v>
      </c>
      <c r="B657" s="92" t="s">
        <v>1487</v>
      </c>
      <c r="C657" s="92" t="s">
        <v>1658</v>
      </c>
      <c r="D657" s="93">
        <v>1.4462999999999999</v>
      </c>
      <c r="E657" s="93">
        <v>1.1336999999999999</v>
      </c>
      <c r="F657" s="93">
        <f t="shared" si="20"/>
        <v>1.6396703099999999</v>
      </c>
      <c r="G657" s="94">
        <v>1</v>
      </c>
      <c r="H657" s="93">
        <f t="shared" si="21"/>
        <v>1.6396999999999999</v>
      </c>
      <c r="I657" s="95">
        <v>7.82</v>
      </c>
      <c r="J657" s="96">
        <v>45566</v>
      </c>
      <c r="K657" s="102" t="s">
        <v>1756</v>
      </c>
      <c r="L657" s="39"/>
    </row>
    <row r="658" spans="1:12" x14ac:dyDescent="0.25">
      <c r="A658" s="91" t="s">
        <v>649</v>
      </c>
      <c r="B658" s="92" t="s">
        <v>1488</v>
      </c>
      <c r="C658" s="92" t="s">
        <v>1658</v>
      </c>
      <c r="D658" s="93">
        <v>0.49880000000000002</v>
      </c>
      <c r="E658" s="93">
        <v>1.1336999999999999</v>
      </c>
      <c r="F658" s="93">
        <f t="shared" si="20"/>
        <v>0.56548955999999995</v>
      </c>
      <c r="G658" s="94">
        <v>1</v>
      </c>
      <c r="H658" s="93">
        <f t="shared" si="21"/>
        <v>0.5655</v>
      </c>
      <c r="I658" s="95">
        <v>2.4900000000000002</v>
      </c>
      <c r="J658" s="96">
        <v>45566</v>
      </c>
      <c r="K658" s="102" t="s">
        <v>1756</v>
      </c>
      <c r="L658" s="39"/>
    </row>
    <row r="659" spans="1:12" x14ac:dyDescent="0.25">
      <c r="A659" s="91" t="s">
        <v>650</v>
      </c>
      <c r="B659" s="92" t="s">
        <v>1488</v>
      </c>
      <c r="C659" s="92" t="s">
        <v>1658</v>
      </c>
      <c r="D659" s="93">
        <v>0.65859999999999996</v>
      </c>
      <c r="E659" s="93">
        <v>1.1336999999999999</v>
      </c>
      <c r="F659" s="93">
        <f t="shared" si="20"/>
        <v>0.74665481999999994</v>
      </c>
      <c r="G659" s="94">
        <v>1</v>
      </c>
      <c r="H659" s="93">
        <f t="shared" si="21"/>
        <v>0.74670000000000003</v>
      </c>
      <c r="I659" s="95">
        <v>3.39</v>
      </c>
      <c r="J659" s="96">
        <v>45566</v>
      </c>
      <c r="K659" s="102" t="s">
        <v>1756</v>
      </c>
      <c r="L659" s="39"/>
    </row>
    <row r="660" spans="1:12" x14ac:dyDescent="0.25">
      <c r="A660" s="91" t="s">
        <v>651</v>
      </c>
      <c r="B660" s="92" t="s">
        <v>1488</v>
      </c>
      <c r="C660" s="92" t="s">
        <v>1658</v>
      </c>
      <c r="D660" s="93">
        <v>0.93799999999999994</v>
      </c>
      <c r="E660" s="93">
        <v>1.1336999999999999</v>
      </c>
      <c r="F660" s="93">
        <f t="shared" si="20"/>
        <v>1.0634105999999999</v>
      </c>
      <c r="G660" s="94">
        <v>1</v>
      </c>
      <c r="H660" s="93">
        <f t="shared" si="21"/>
        <v>1.0633999999999999</v>
      </c>
      <c r="I660" s="95">
        <v>4.97</v>
      </c>
      <c r="J660" s="96">
        <v>45566</v>
      </c>
      <c r="K660" s="102" t="s">
        <v>1756</v>
      </c>
      <c r="L660" s="39"/>
    </row>
    <row r="661" spans="1:12" x14ac:dyDescent="0.25">
      <c r="A661" s="91" t="s">
        <v>652</v>
      </c>
      <c r="B661" s="92" t="s">
        <v>1488</v>
      </c>
      <c r="C661" s="92" t="s">
        <v>1658</v>
      </c>
      <c r="D661" s="93">
        <v>1.6208</v>
      </c>
      <c r="E661" s="93">
        <v>1.1336999999999999</v>
      </c>
      <c r="F661" s="93">
        <f t="shared" si="20"/>
        <v>1.8375009599999998</v>
      </c>
      <c r="G661" s="94">
        <v>1</v>
      </c>
      <c r="H661" s="93">
        <f t="shared" si="21"/>
        <v>1.8374999999999999</v>
      </c>
      <c r="I661" s="95">
        <v>8.66</v>
      </c>
      <c r="J661" s="96">
        <v>45566</v>
      </c>
      <c r="K661" s="102" t="s">
        <v>1756</v>
      </c>
      <c r="L661" s="39"/>
    </row>
    <row r="662" spans="1:12" x14ac:dyDescent="0.25">
      <c r="A662" s="91" t="s">
        <v>653</v>
      </c>
      <c r="B662" s="92" t="s">
        <v>1489</v>
      </c>
      <c r="C662" s="92" t="s">
        <v>1660</v>
      </c>
      <c r="D662" s="93">
        <v>0.73150000000000004</v>
      </c>
      <c r="E662" s="93">
        <v>1.1336999999999999</v>
      </c>
      <c r="F662" s="93">
        <f t="shared" si="20"/>
        <v>0.82930154999999994</v>
      </c>
      <c r="G662" s="94">
        <v>1.25</v>
      </c>
      <c r="H662" s="93">
        <f t="shared" si="21"/>
        <v>1.0366</v>
      </c>
      <c r="I662" s="95">
        <v>3.12</v>
      </c>
      <c r="J662" s="96">
        <v>45566</v>
      </c>
      <c r="K662" s="102" t="s">
        <v>1756</v>
      </c>
      <c r="L662" s="39"/>
    </row>
    <row r="663" spans="1:12" x14ac:dyDescent="0.25">
      <c r="A663" s="91" t="s">
        <v>654</v>
      </c>
      <c r="B663" s="92" t="s">
        <v>1489</v>
      </c>
      <c r="C663" s="92" t="s">
        <v>1660</v>
      </c>
      <c r="D663" s="93">
        <v>0.87890000000000001</v>
      </c>
      <c r="E663" s="93">
        <v>1.1336999999999999</v>
      </c>
      <c r="F663" s="93">
        <f t="shared" si="20"/>
        <v>0.99640892999999997</v>
      </c>
      <c r="G663" s="94">
        <v>1.25</v>
      </c>
      <c r="H663" s="93">
        <f t="shared" si="21"/>
        <v>1.2455000000000001</v>
      </c>
      <c r="I663" s="95">
        <v>4.4800000000000004</v>
      </c>
      <c r="J663" s="96">
        <v>45566</v>
      </c>
      <c r="K663" s="102" t="s">
        <v>1756</v>
      </c>
      <c r="L663" s="39"/>
    </row>
    <row r="664" spans="1:12" x14ac:dyDescent="0.25">
      <c r="A664" s="91" t="s">
        <v>655</v>
      </c>
      <c r="B664" s="92" t="s">
        <v>1489</v>
      </c>
      <c r="C664" s="92" t="s">
        <v>1660</v>
      </c>
      <c r="D664" s="93">
        <v>1.2865</v>
      </c>
      <c r="E664" s="93">
        <v>1.1336999999999999</v>
      </c>
      <c r="F664" s="93">
        <f t="shared" si="20"/>
        <v>1.4585050499999999</v>
      </c>
      <c r="G664" s="94">
        <v>1.25</v>
      </c>
      <c r="H664" s="93">
        <f t="shared" si="21"/>
        <v>1.8230999999999999</v>
      </c>
      <c r="I664" s="95">
        <v>7.11</v>
      </c>
      <c r="J664" s="96">
        <v>45566</v>
      </c>
      <c r="K664" s="102" t="s">
        <v>1756</v>
      </c>
      <c r="L664" s="39"/>
    </row>
    <row r="665" spans="1:12" x14ac:dyDescent="0.25">
      <c r="A665" s="91" t="s">
        <v>656</v>
      </c>
      <c r="B665" s="92" t="s">
        <v>1489</v>
      </c>
      <c r="C665" s="92" t="s">
        <v>1660</v>
      </c>
      <c r="D665" s="93">
        <v>2.1421999999999999</v>
      </c>
      <c r="E665" s="93">
        <v>1.1336999999999999</v>
      </c>
      <c r="F665" s="93">
        <f t="shared" si="20"/>
        <v>2.4286121399999998</v>
      </c>
      <c r="G665" s="94">
        <v>1.25</v>
      </c>
      <c r="H665" s="93">
        <f t="shared" si="21"/>
        <v>3.0358000000000001</v>
      </c>
      <c r="I665" s="95">
        <v>11.43</v>
      </c>
      <c r="J665" s="96">
        <v>45566</v>
      </c>
      <c r="K665" s="102" t="s">
        <v>1756</v>
      </c>
      <c r="L665" s="39"/>
    </row>
    <row r="666" spans="1:12" x14ac:dyDescent="0.25">
      <c r="A666" s="91" t="s">
        <v>657</v>
      </c>
      <c r="B666" s="92" t="s">
        <v>1490</v>
      </c>
      <c r="C666" s="92" t="s">
        <v>1658</v>
      </c>
      <c r="D666" s="93">
        <v>0.6452</v>
      </c>
      <c r="E666" s="93">
        <v>1.1336999999999999</v>
      </c>
      <c r="F666" s="93">
        <f t="shared" si="20"/>
        <v>0.73146323999999996</v>
      </c>
      <c r="G666" s="94">
        <v>1</v>
      </c>
      <c r="H666" s="93">
        <f t="shared" si="21"/>
        <v>0.73150000000000004</v>
      </c>
      <c r="I666" s="95">
        <v>4.13</v>
      </c>
      <c r="J666" s="96">
        <v>45566</v>
      </c>
      <c r="K666" s="102" t="s">
        <v>1756</v>
      </c>
      <c r="L666" s="39"/>
    </row>
    <row r="667" spans="1:12" x14ac:dyDescent="0.25">
      <c r="A667" s="91" t="s">
        <v>658</v>
      </c>
      <c r="B667" s="92" t="s">
        <v>1490</v>
      </c>
      <c r="C667" s="92" t="s">
        <v>1658</v>
      </c>
      <c r="D667" s="93">
        <v>0.81769999999999998</v>
      </c>
      <c r="E667" s="93">
        <v>1.1336999999999999</v>
      </c>
      <c r="F667" s="93">
        <f t="shared" si="20"/>
        <v>0.92702648999999993</v>
      </c>
      <c r="G667" s="94">
        <v>1</v>
      </c>
      <c r="H667" s="93">
        <f t="shared" si="21"/>
        <v>0.92700000000000005</v>
      </c>
      <c r="I667" s="95">
        <v>5.27</v>
      </c>
      <c r="J667" s="96">
        <v>45566</v>
      </c>
      <c r="K667" s="102" t="s">
        <v>1756</v>
      </c>
      <c r="L667" s="39"/>
    </row>
    <row r="668" spans="1:12" x14ac:dyDescent="0.25">
      <c r="A668" s="91" t="s">
        <v>659</v>
      </c>
      <c r="B668" s="92" t="s">
        <v>1490</v>
      </c>
      <c r="C668" s="92" t="s">
        <v>1658</v>
      </c>
      <c r="D668" s="93">
        <v>1.1832</v>
      </c>
      <c r="E668" s="93">
        <v>1.1336999999999999</v>
      </c>
      <c r="F668" s="93">
        <f t="shared" si="20"/>
        <v>1.3413938400000001</v>
      </c>
      <c r="G668" s="94">
        <v>1</v>
      </c>
      <c r="H668" s="93">
        <f t="shared" si="21"/>
        <v>1.3413999999999999</v>
      </c>
      <c r="I668" s="95">
        <v>7.73</v>
      </c>
      <c r="J668" s="96">
        <v>45566</v>
      </c>
      <c r="K668" s="102" t="s">
        <v>1756</v>
      </c>
      <c r="L668" s="39"/>
    </row>
    <row r="669" spans="1:12" x14ac:dyDescent="0.25">
      <c r="A669" s="91" t="s">
        <v>660</v>
      </c>
      <c r="B669" s="92" t="s">
        <v>1490</v>
      </c>
      <c r="C669" s="92" t="s">
        <v>1658</v>
      </c>
      <c r="D669" s="93">
        <v>1.8503000000000001</v>
      </c>
      <c r="E669" s="93">
        <v>1.1336999999999999</v>
      </c>
      <c r="F669" s="93">
        <f t="shared" si="20"/>
        <v>2.09768511</v>
      </c>
      <c r="G669" s="94">
        <v>1</v>
      </c>
      <c r="H669" s="93">
        <f t="shared" si="21"/>
        <v>2.0977000000000001</v>
      </c>
      <c r="I669" s="95">
        <v>12.38</v>
      </c>
      <c r="J669" s="96">
        <v>45566</v>
      </c>
      <c r="K669" s="102" t="s">
        <v>1756</v>
      </c>
      <c r="L669" s="39"/>
    </row>
    <row r="670" spans="1:12" x14ac:dyDescent="0.25">
      <c r="A670" s="91" t="s">
        <v>661</v>
      </c>
      <c r="B670" s="92" t="s">
        <v>1491</v>
      </c>
      <c r="C670" s="92" t="s">
        <v>1658</v>
      </c>
      <c r="D670" s="93">
        <v>0.60070000000000001</v>
      </c>
      <c r="E670" s="93">
        <v>1.1336999999999999</v>
      </c>
      <c r="F670" s="93">
        <f t="shared" si="20"/>
        <v>0.68101358999999995</v>
      </c>
      <c r="G670" s="94">
        <v>1</v>
      </c>
      <c r="H670" s="93">
        <f t="shared" si="21"/>
        <v>0.68100000000000005</v>
      </c>
      <c r="I670" s="95">
        <v>3.06</v>
      </c>
      <c r="J670" s="96">
        <v>45566</v>
      </c>
      <c r="K670" s="102" t="s">
        <v>1756</v>
      </c>
      <c r="L670" s="39"/>
    </row>
    <row r="671" spans="1:12" x14ac:dyDescent="0.25">
      <c r="A671" s="91" t="s">
        <v>662</v>
      </c>
      <c r="B671" s="92" t="s">
        <v>1491</v>
      </c>
      <c r="C671" s="92" t="s">
        <v>1658</v>
      </c>
      <c r="D671" s="93">
        <v>0.80830000000000002</v>
      </c>
      <c r="E671" s="93">
        <v>1.1336999999999999</v>
      </c>
      <c r="F671" s="93">
        <f t="shared" si="20"/>
        <v>0.91636971</v>
      </c>
      <c r="G671" s="94">
        <v>1</v>
      </c>
      <c r="H671" s="93">
        <f t="shared" si="21"/>
        <v>0.91639999999999999</v>
      </c>
      <c r="I671" s="95">
        <v>4.1500000000000004</v>
      </c>
      <c r="J671" s="96">
        <v>45566</v>
      </c>
      <c r="K671" s="102" t="s">
        <v>1756</v>
      </c>
      <c r="L671" s="39"/>
    </row>
    <row r="672" spans="1:12" x14ac:dyDescent="0.25">
      <c r="A672" s="91" t="s">
        <v>663</v>
      </c>
      <c r="B672" s="92" t="s">
        <v>1491</v>
      </c>
      <c r="C672" s="92" t="s">
        <v>1658</v>
      </c>
      <c r="D672" s="93">
        <v>1.2242</v>
      </c>
      <c r="E672" s="93">
        <v>1.1336999999999999</v>
      </c>
      <c r="F672" s="93">
        <f t="shared" si="20"/>
        <v>1.3878755399999998</v>
      </c>
      <c r="G672" s="94">
        <v>1</v>
      </c>
      <c r="H672" s="93">
        <f t="shared" si="21"/>
        <v>1.3878999999999999</v>
      </c>
      <c r="I672" s="95">
        <v>6.65</v>
      </c>
      <c r="J672" s="96">
        <v>45566</v>
      </c>
      <c r="K672" s="102" t="s">
        <v>1756</v>
      </c>
      <c r="L672" s="39"/>
    </row>
    <row r="673" spans="1:12" x14ac:dyDescent="0.25">
      <c r="A673" s="91" t="s">
        <v>664</v>
      </c>
      <c r="B673" s="92" t="s">
        <v>1491</v>
      </c>
      <c r="C673" s="92" t="s">
        <v>1658</v>
      </c>
      <c r="D673" s="93">
        <v>2.5324</v>
      </c>
      <c r="E673" s="93">
        <v>1.1336999999999999</v>
      </c>
      <c r="F673" s="93">
        <f t="shared" si="20"/>
        <v>2.87098188</v>
      </c>
      <c r="G673" s="94">
        <v>1</v>
      </c>
      <c r="H673" s="93">
        <f t="shared" si="21"/>
        <v>2.871</v>
      </c>
      <c r="I673" s="95">
        <v>12.37</v>
      </c>
      <c r="J673" s="96">
        <v>45566</v>
      </c>
      <c r="K673" s="102" t="s">
        <v>1756</v>
      </c>
      <c r="L673" s="39"/>
    </row>
    <row r="674" spans="1:12" x14ac:dyDescent="0.25">
      <c r="A674" s="91" t="s">
        <v>665</v>
      </c>
      <c r="B674" s="92" t="s">
        <v>1492</v>
      </c>
      <c r="C674" s="92" t="s">
        <v>1658</v>
      </c>
      <c r="D674" s="93">
        <v>0.58140000000000003</v>
      </c>
      <c r="E674" s="93">
        <v>1.1336999999999999</v>
      </c>
      <c r="F674" s="93">
        <f t="shared" si="20"/>
        <v>0.65913317999999999</v>
      </c>
      <c r="G674" s="94">
        <v>1</v>
      </c>
      <c r="H674" s="93">
        <f t="shared" si="21"/>
        <v>0.65910000000000002</v>
      </c>
      <c r="I674" s="95">
        <v>2.97</v>
      </c>
      <c r="J674" s="96">
        <v>45566</v>
      </c>
      <c r="K674" s="102" t="s">
        <v>1756</v>
      </c>
      <c r="L674" s="39"/>
    </row>
    <row r="675" spans="1:12" x14ac:dyDescent="0.25">
      <c r="A675" s="91" t="s">
        <v>666</v>
      </c>
      <c r="B675" s="92" t="s">
        <v>1492</v>
      </c>
      <c r="C675" s="92" t="s">
        <v>1658</v>
      </c>
      <c r="D675" s="93">
        <v>0.73670000000000002</v>
      </c>
      <c r="E675" s="93">
        <v>1.1336999999999999</v>
      </c>
      <c r="F675" s="93">
        <f t="shared" si="20"/>
        <v>0.83519679000000002</v>
      </c>
      <c r="G675" s="94">
        <v>1</v>
      </c>
      <c r="H675" s="93">
        <f t="shared" si="21"/>
        <v>0.83520000000000005</v>
      </c>
      <c r="I675" s="95">
        <v>3.78</v>
      </c>
      <c r="J675" s="96">
        <v>45566</v>
      </c>
      <c r="K675" s="102" t="s">
        <v>1756</v>
      </c>
      <c r="L675" s="39"/>
    </row>
    <row r="676" spans="1:12" x14ac:dyDescent="0.25">
      <c r="A676" s="91" t="s">
        <v>667</v>
      </c>
      <c r="B676" s="92" t="s">
        <v>1492</v>
      </c>
      <c r="C676" s="92" t="s">
        <v>1658</v>
      </c>
      <c r="D676" s="93">
        <v>1.0108999999999999</v>
      </c>
      <c r="E676" s="93">
        <v>1.1336999999999999</v>
      </c>
      <c r="F676" s="93">
        <f t="shared" si="20"/>
        <v>1.1460573299999999</v>
      </c>
      <c r="G676" s="94">
        <v>1</v>
      </c>
      <c r="H676" s="93">
        <f t="shared" si="21"/>
        <v>1.1460999999999999</v>
      </c>
      <c r="I676" s="95">
        <v>5.25</v>
      </c>
      <c r="J676" s="96">
        <v>45566</v>
      </c>
      <c r="K676" s="102" t="s">
        <v>1756</v>
      </c>
      <c r="L676" s="39"/>
    </row>
    <row r="677" spans="1:12" x14ac:dyDescent="0.25">
      <c r="A677" s="91" t="s">
        <v>668</v>
      </c>
      <c r="B677" s="92" t="s">
        <v>1492</v>
      </c>
      <c r="C677" s="92" t="s">
        <v>1658</v>
      </c>
      <c r="D677" s="93">
        <v>1.8528</v>
      </c>
      <c r="E677" s="93">
        <v>1.1336999999999999</v>
      </c>
      <c r="F677" s="93">
        <f t="shared" si="20"/>
        <v>2.1005193599999998</v>
      </c>
      <c r="G677" s="94">
        <v>1</v>
      </c>
      <c r="H677" s="93">
        <f t="shared" si="21"/>
        <v>2.1004999999999998</v>
      </c>
      <c r="I677" s="95">
        <v>9.6</v>
      </c>
      <c r="J677" s="96">
        <v>45566</v>
      </c>
      <c r="K677" s="102" t="s">
        <v>1756</v>
      </c>
      <c r="L677" s="39"/>
    </row>
    <row r="678" spans="1:12" x14ac:dyDescent="0.25">
      <c r="A678" s="91" t="s">
        <v>669</v>
      </c>
      <c r="B678" s="92" t="s">
        <v>1493</v>
      </c>
      <c r="C678" s="92" t="s">
        <v>1658</v>
      </c>
      <c r="D678" s="93">
        <v>0.51200000000000001</v>
      </c>
      <c r="E678" s="93">
        <v>1.1336999999999999</v>
      </c>
      <c r="F678" s="93">
        <f t="shared" si="20"/>
        <v>0.58045439999999993</v>
      </c>
      <c r="G678" s="94">
        <v>1</v>
      </c>
      <c r="H678" s="93">
        <f t="shared" si="21"/>
        <v>0.58050000000000002</v>
      </c>
      <c r="I678" s="95">
        <v>2.9</v>
      </c>
      <c r="J678" s="96">
        <v>45566</v>
      </c>
      <c r="K678" s="102" t="s">
        <v>1756</v>
      </c>
      <c r="L678" s="39"/>
    </row>
    <row r="679" spans="1:12" x14ac:dyDescent="0.25">
      <c r="A679" s="91" t="s">
        <v>670</v>
      </c>
      <c r="B679" s="92" t="s">
        <v>1493</v>
      </c>
      <c r="C679" s="92" t="s">
        <v>1658</v>
      </c>
      <c r="D679" s="93">
        <v>0.72599999999999998</v>
      </c>
      <c r="E679" s="93">
        <v>1.1336999999999999</v>
      </c>
      <c r="F679" s="93">
        <f t="shared" si="20"/>
        <v>0.82306619999999997</v>
      </c>
      <c r="G679" s="94">
        <v>1</v>
      </c>
      <c r="H679" s="93">
        <f t="shared" si="21"/>
        <v>0.82310000000000005</v>
      </c>
      <c r="I679" s="95">
        <v>4.8899999999999997</v>
      </c>
      <c r="J679" s="96">
        <v>45566</v>
      </c>
      <c r="K679" s="102" t="s">
        <v>1756</v>
      </c>
      <c r="L679" s="39"/>
    </row>
    <row r="680" spans="1:12" x14ac:dyDescent="0.25">
      <c r="A680" s="91" t="s">
        <v>671</v>
      </c>
      <c r="B680" s="92" t="s">
        <v>1493</v>
      </c>
      <c r="C680" s="92" t="s">
        <v>1658</v>
      </c>
      <c r="D680" s="93">
        <v>1.0446</v>
      </c>
      <c r="E680" s="93">
        <v>1.1336999999999999</v>
      </c>
      <c r="F680" s="93">
        <f t="shared" si="20"/>
        <v>1.1842630199999999</v>
      </c>
      <c r="G680" s="94">
        <v>1</v>
      </c>
      <c r="H680" s="93">
        <f t="shared" si="21"/>
        <v>1.1842999999999999</v>
      </c>
      <c r="I680" s="95">
        <v>6.75</v>
      </c>
      <c r="J680" s="96">
        <v>45566</v>
      </c>
      <c r="K680" s="102" t="s">
        <v>1756</v>
      </c>
      <c r="L680" s="39"/>
    </row>
    <row r="681" spans="1:12" x14ac:dyDescent="0.25">
      <c r="A681" s="91" t="s">
        <v>672</v>
      </c>
      <c r="B681" s="92" t="s">
        <v>1493</v>
      </c>
      <c r="C681" s="92" t="s">
        <v>1658</v>
      </c>
      <c r="D681" s="93">
        <v>1.7482</v>
      </c>
      <c r="E681" s="93">
        <v>1.1336999999999999</v>
      </c>
      <c r="F681" s="93">
        <f t="shared" si="20"/>
        <v>1.9819343399999998</v>
      </c>
      <c r="G681" s="94">
        <v>1</v>
      </c>
      <c r="H681" s="93">
        <f t="shared" si="21"/>
        <v>1.9819</v>
      </c>
      <c r="I681" s="95">
        <v>9.84</v>
      </c>
      <c r="J681" s="96">
        <v>45566</v>
      </c>
      <c r="K681" s="102" t="s">
        <v>1756</v>
      </c>
      <c r="L681" s="39"/>
    </row>
    <row r="682" spans="1:12" x14ac:dyDescent="0.25">
      <c r="A682" s="91" t="s">
        <v>673</v>
      </c>
      <c r="B682" s="92" t="s">
        <v>1494</v>
      </c>
      <c r="C682" s="92" t="s">
        <v>1658</v>
      </c>
      <c r="D682" s="93">
        <v>0.47260000000000002</v>
      </c>
      <c r="E682" s="93">
        <v>1.1336999999999999</v>
      </c>
      <c r="F682" s="93">
        <f t="shared" si="20"/>
        <v>0.53578661999999999</v>
      </c>
      <c r="G682" s="94">
        <v>1</v>
      </c>
      <c r="H682" s="93">
        <f t="shared" si="21"/>
        <v>0.53580000000000005</v>
      </c>
      <c r="I682" s="95">
        <v>2.52</v>
      </c>
      <c r="J682" s="96">
        <v>45566</v>
      </c>
      <c r="K682" s="102" t="s">
        <v>1756</v>
      </c>
      <c r="L682" s="39"/>
    </row>
    <row r="683" spans="1:12" x14ac:dyDescent="0.25">
      <c r="A683" s="91" t="s">
        <v>674</v>
      </c>
      <c r="B683" s="92" t="s">
        <v>1494</v>
      </c>
      <c r="C683" s="92" t="s">
        <v>1658</v>
      </c>
      <c r="D683" s="93">
        <v>0.59119999999999995</v>
      </c>
      <c r="E683" s="93">
        <v>1.1336999999999999</v>
      </c>
      <c r="F683" s="93">
        <f t="shared" si="20"/>
        <v>0.67024343999999991</v>
      </c>
      <c r="G683" s="94">
        <v>1</v>
      </c>
      <c r="H683" s="93">
        <f t="shared" si="21"/>
        <v>0.67020000000000002</v>
      </c>
      <c r="I683" s="95">
        <v>3.6</v>
      </c>
      <c r="J683" s="96">
        <v>45566</v>
      </c>
      <c r="K683" s="102" t="s">
        <v>1756</v>
      </c>
      <c r="L683" s="39"/>
    </row>
    <row r="684" spans="1:12" x14ac:dyDescent="0.25">
      <c r="A684" s="91" t="s">
        <v>675</v>
      </c>
      <c r="B684" s="92" t="s">
        <v>1494</v>
      </c>
      <c r="C684" s="92" t="s">
        <v>1658</v>
      </c>
      <c r="D684" s="93">
        <v>0.91390000000000005</v>
      </c>
      <c r="E684" s="93">
        <v>1.1336999999999999</v>
      </c>
      <c r="F684" s="93">
        <f t="shared" si="20"/>
        <v>1.0360884299999999</v>
      </c>
      <c r="G684" s="94">
        <v>1</v>
      </c>
      <c r="H684" s="93">
        <f t="shared" si="21"/>
        <v>1.0361</v>
      </c>
      <c r="I684" s="95">
        <v>5.49</v>
      </c>
      <c r="J684" s="96">
        <v>45566</v>
      </c>
      <c r="K684" s="102" t="s">
        <v>1756</v>
      </c>
      <c r="L684" s="39"/>
    </row>
    <row r="685" spans="1:12" x14ac:dyDescent="0.25">
      <c r="A685" s="91" t="s">
        <v>676</v>
      </c>
      <c r="B685" s="92" t="s">
        <v>1494</v>
      </c>
      <c r="C685" s="92" t="s">
        <v>1658</v>
      </c>
      <c r="D685" s="93">
        <v>1.7125999999999999</v>
      </c>
      <c r="E685" s="93">
        <v>1.1336999999999999</v>
      </c>
      <c r="F685" s="93">
        <f t="shared" si="20"/>
        <v>1.9415746199999997</v>
      </c>
      <c r="G685" s="94">
        <v>1</v>
      </c>
      <c r="H685" s="93">
        <f t="shared" si="21"/>
        <v>1.9416</v>
      </c>
      <c r="I685" s="95">
        <v>9.69</v>
      </c>
      <c r="J685" s="96">
        <v>45566</v>
      </c>
      <c r="K685" s="102" t="s">
        <v>1756</v>
      </c>
      <c r="L685" s="39"/>
    </row>
    <row r="686" spans="1:12" x14ac:dyDescent="0.25">
      <c r="A686" s="91" t="s">
        <v>677</v>
      </c>
      <c r="B686" s="92" t="s">
        <v>1495</v>
      </c>
      <c r="C686" s="92" t="s">
        <v>1658</v>
      </c>
      <c r="D686" s="93">
        <v>1.3279000000000001</v>
      </c>
      <c r="E686" s="93">
        <v>1.1336999999999999</v>
      </c>
      <c r="F686" s="93">
        <f t="shared" si="20"/>
        <v>1.50544023</v>
      </c>
      <c r="G686" s="94">
        <v>1</v>
      </c>
      <c r="H686" s="93">
        <f t="shared" si="21"/>
        <v>1.5054000000000001</v>
      </c>
      <c r="I686" s="95">
        <v>3.72</v>
      </c>
      <c r="J686" s="96">
        <v>45566</v>
      </c>
      <c r="K686" s="102" t="s">
        <v>1756</v>
      </c>
      <c r="L686" s="39"/>
    </row>
    <row r="687" spans="1:12" x14ac:dyDescent="0.25">
      <c r="A687" s="91" t="s">
        <v>678</v>
      </c>
      <c r="B687" s="92" t="s">
        <v>1495</v>
      </c>
      <c r="C687" s="92" t="s">
        <v>1658</v>
      </c>
      <c r="D687" s="93">
        <v>1.6721999999999999</v>
      </c>
      <c r="E687" s="93">
        <v>1.1336999999999999</v>
      </c>
      <c r="F687" s="93">
        <f t="shared" si="20"/>
        <v>1.8957731399999997</v>
      </c>
      <c r="G687" s="94">
        <v>1</v>
      </c>
      <c r="H687" s="93">
        <f t="shared" si="21"/>
        <v>1.8957999999999999</v>
      </c>
      <c r="I687" s="95">
        <v>6.66</v>
      </c>
      <c r="J687" s="96">
        <v>45566</v>
      </c>
      <c r="K687" s="102" t="s">
        <v>1756</v>
      </c>
      <c r="L687" s="39"/>
    </row>
    <row r="688" spans="1:12" x14ac:dyDescent="0.25">
      <c r="A688" s="91" t="s">
        <v>679</v>
      </c>
      <c r="B688" s="92" t="s">
        <v>1495</v>
      </c>
      <c r="C688" s="92" t="s">
        <v>1658</v>
      </c>
      <c r="D688" s="93">
        <v>2.4817</v>
      </c>
      <c r="E688" s="93">
        <v>1.1336999999999999</v>
      </c>
      <c r="F688" s="93">
        <f t="shared" si="20"/>
        <v>2.8135032899999999</v>
      </c>
      <c r="G688" s="94">
        <v>1</v>
      </c>
      <c r="H688" s="93">
        <f t="shared" si="21"/>
        <v>2.8134999999999999</v>
      </c>
      <c r="I688" s="95">
        <v>12.39</v>
      </c>
      <c r="J688" s="96">
        <v>45566</v>
      </c>
      <c r="K688" s="102" t="s">
        <v>1756</v>
      </c>
      <c r="L688" s="39"/>
    </row>
    <row r="689" spans="1:12" x14ac:dyDescent="0.25">
      <c r="A689" s="91" t="s">
        <v>680</v>
      </c>
      <c r="B689" s="92" t="s">
        <v>1495</v>
      </c>
      <c r="C689" s="92" t="s">
        <v>1658</v>
      </c>
      <c r="D689" s="93">
        <v>5.2293000000000003</v>
      </c>
      <c r="E689" s="93">
        <v>1.1336999999999999</v>
      </c>
      <c r="F689" s="93">
        <f t="shared" si="20"/>
        <v>5.92845741</v>
      </c>
      <c r="G689" s="94">
        <v>1</v>
      </c>
      <c r="H689" s="93">
        <f t="shared" si="21"/>
        <v>5.9284999999999997</v>
      </c>
      <c r="I689" s="95">
        <v>25.19</v>
      </c>
      <c r="J689" s="96">
        <v>45566</v>
      </c>
      <c r="K689" s="102" t="s">
        <v>1756</v>
      </c>
      <c r="L689" s="39"/>
    </row>
    <row r="690" spans="1:12" x14ac:dyDescent="0.25">
      <c r="A690" s="91" t="s">
        <v>681</v>
      </c>
      <c r="B690" s="92" t="s">
        <v>1496</v>
      </c>
      <c r="C690" s="92" t="s">
        <v>1658</v>
      </c>
      <c r="D690" s="93">
        <v>1.2353000000000001</v>
      </c>
      <c r="E690" s="93">
        <v>1.1336999999999999</v>
      </c>
      <c r="F690" s="93">
        <f t="shared" si="20"/>
        <v>1.40045961</v>
      </c>
      <c r="G690" s="94">
        <v>1</v>
      </c>
      <c r="H690" s="93">
        <f t="shared" si="21"/>
        <v>1.4005000000000001</v>
      </c>
      <c r="I690" s="95">
        <v>1.75</v>
      </c>
      <c r="J690" s="96">
        <v>45566</v>
      </c>
      <c r="K690" s="102" t="s">
        <v>1756</v>
      </c>
      <c r="L690" s="39"/>
    </row>
    <row r="691" spans="1:12" x14ac:dyDescent="0.25">
      <c r="A691" s="91" t="s">
        <v>682</v>
      </c>
      <c r="B691" s="92" t="s">
        <v>1496</v>
      </c>
      <c r="C691" s="92" t="s">
        <v>1658</v>
      </c>
      <c r="D691" s="93">
        <v>1.8751</v>
      </c>
      <c r="E691" s="93">
        <v>1.1336999999999999</v>
      </c>
      <c r="F691" s="93">
        <f t="shared" si="20"/>
        <v>2.12580087</v>
      </c>
      <c r="G691" s="94">
        <v>1</v>
      </c>
      <c r="H691" s="93">
        <f t="shared" si="21"/>
        <v>2.1257999999999999</v>
      </c>
      <c r="I691" s="95">
        <v>2.11</v>
      </c>
      <c r="J691" s="96">
        <v>45566</v>
      </c>
      <c r="K691" s="102" t="s">
        <v>1756</v>
      </c>
      <c r="L691" s="39"/>
    </row>
    <row r="692" spans="1:12" x14ac:dyDescent="0.25">
      <c r="A692" s="91" t="s">
        <v>683</v>
      </c>
      <c r="B692" s="92" t="s">
        <v>1496</v>
      </c>
      <c r="C692" s="92" t="s">
        <v>1658</v>
      </c>
      <c r="D692" s="93">
        <v>2.1145</v>
      </c>
      <c r="E692" s="93">
        <v>1.1336999999999999</v>
      </c>
      <c r="F692" s="93">
        <f t="shared" si="20"/>
        <v>2.3972086500000001</v>
      </c>
      <c r="G692" s="94">
        <v>1</v>
      </c>
      <c r="H692" s="93">
        <f t="shared" si="21"/>
        <v>2.3972000000000002</v>
      </c>
      <c r="I692" s="95">
        <v>5.53</v>
      </c>
      <c r="J692" s="96">
        <v>45566</v>
      </c>
      <c r="K692" s="102" t="s">
        <v>1756</v>
      </c>
      <c r="L692" s="39"/>
    </row>
    <row r="693" spans="1:12" x14ac:dyDescent="0.25">
      <c r="A693" s="91" t="s">
        <v>684</v>
      </c>
      <c r="B693" s="92" t="s">
        <v>1496</v>
      </c>
      <c r="C693" s="92" t="s">
        <v>1658</v>
      </c>
      <c r="D693" s="93">
        <v>3.4739</v>
      </c>
      <c r="E693" s="93">
        <v>1.1336999999999999</v>
      </c>
      <c r="F693" s="93">
        <f t="shared" si="20"/>
        <v>3.9383604299999999</v>
      </c>
      <c r="G693" s="94">
        <v>1</v>
      </c>
      <c r="H693" s="93">
        <f t="shared" si="21"/>
        <v>3.9384000000000001</v>
      </c>
      <c r="I693" s="95">
        <v>11.34</v>
      </c>
      <c r="J693" s="96">
        <v>45566</v>
      </c>
      <c r="K693" s="102" t="s">
        <v>1756</v>
      </c>
      <c r="L693" s="39"/>
    </row>
    <row r="694" spans="1:12" x14ac:dyDescent="0.25">
      <c r="A694" s="91" t="s">
        <v>685</v>
      </c>
      <c r="B694" s="92" t="s">
        <v>1497</v>
      </c>
      <c r="C694" s="92" t="s">
        <v>1658</v>
      </c>
      <c r="D694" s="93">
        <v>1.0047999999999999</v>
      </c>
      <c r="E694" s="93">
        <v>1.1336999999999999</v>
      </c>
      <c r="F694" s="93">
        <f t="shared" si="20"/>
        <v>1.1391417599999998</v>
      </c>
      <c r="G694" s="94">
        <v>1</v>
      </c>
      <c r="H694" s="93">
        <f t="shared" si="21"/>
        <v>1.1391</v>
      </c>
      <c r="I694" s="95">
        <v>2.09</v>
      </c>
      <c r="J694" s="96">
        <v>45566</v>
      </c>
      <c r="K694" s="102" t="s">
        <v>1756</v>
      </c>
      <c r="L694" s="39"/>
    </row>
    <row r="695" spans="1:12" x14ac:dyDescent="0.25">
      <c r="A695" s="91" t="s">
        <v>686</v>
      </c>
      <c r="B695" s="92" t="s">
        <v>1497</v>
      </c>
      <c r="C695" s="92" t="s">
        <v>1658</v>
      </c>
      <c r="D695" s="93">
        <v>1.9141999999999999</v>
      </c>
      <c r="E695" s="93">
        <v>1.1336999999999999</v>
      </c>
      <c r="F695" s="93">
        <f t="shared" si="20"/>
        <v>2.1701285399999999</v>
      </c>
      <c r="G695" s="94">
        <v>1</v>
      </c>
      <c r="H695" s="93">
        <f t="shared" si="21"/>
        <v>2.1701000000000001</v>
      </c>
      <c r="I695" s="95">
        <v>2.97</v>
      </c>
      <c r="J695" s="96">
        <v>45566</v>
      </c>
      <c r="K695" s="102" t="s">
        <v>1756</v>
      </c>
      <c r="L695" s="39"/>
    </row>
    <row r="696" spans="1:12" x14ac:dyDescent="0.25">
      <c r="A696" s="91" t="s">
        <v>687</v>
      </c>
      <c r="B696" s="92" t="s">
        <v>1497</v>
      </c>
      <c r="C696" s="92" t="s">
        <v>1658</v>
      </c>
      <c r="D696" s="93">
        <v>2.3734999999999999</v>
      </c>
      <c r="E696" s="93">
        <v>1.1336999999999999</v>
      </c>
      <c r="F696" s="93">
        <f t="shared" si="20"/>
        <v>2.6908369499999996</v>
      </c>
      <c r="G696" s="94">
        <v>1</v>
      </c>
      <c r="H696" s="93">
        <f t="shared" si="21"/>
        <v>2.6907999999999999</v>
      </c>
      <c r="I696" s="95">
        <v>4.3600000000000003</v>
      </c>
      <c r="J696" s="96">
        <v>45566</v>
      </c>
      <c r="K696" s="102" t="s">
        <v>1756</v>
      </c>
      <c r="L696" s="39"/>
    </row>
    <row r="697" spans="1:12" x14ac:dyDescent="0.25">
      <c r="A697" s="91" t="s">
        <v>688</v>
      </c>
      <c r="B697" s="92" t="s">
        <v>1497</v>
      </c>
      <c r="C697" s="92" t="s">
        <v>1658</v>
      </c>
      <c r="D697" s="93">
        <v>3.4782999999999999</v>
      </c>
      <c r="E697" s="93">
        <v>1.1336999999999999</v>
      </c>
      <c r="F697" s="93">
        <f t="shared" si="20"/>
        <v>3.9433487099999995</v>
      </c>
      <c r="G697" s="94">
        <v>1</v>
      </c>
      <c r="H697" s="93">
        <f t="shared" si="21"/>
        <v>3.9432999999999998</v>
      </c>
      <c r="I697" s="95">
        <v>13.52</v>
      </c>
      <c r="J697" s="96">
        <v>45566</v>
      </c>
      <c r="K697" s="102" t="s">
        <v>1756</v>
      </c>
      <c r="L697" s="39"/>
    </row>
    <row r="698" spans="1:12" x14ac:dyDescent="0.25">
      <c r="A698" s="91" t="s">
        <v>689</v>
      </c>
      <c r="B698" s="92" t="s">
        <v>1498</v>
      </c>
      <c r="C698" s="92" t="s">
        <v>1658</v>
      </c>
      <c r="D698" s="93">
        <v>0.73799999999999999</v>
      </c>
      <c r="E698" s="93">
        <v>1.1336999999999999</v>
      </c>
      <c r="F698" s="93">
        <f t="shared" si="20"/>
        <v>0.83667059999999993</v>
      </c>
      <c r="G698" s="94">
        <v>1</v>
      </c>
      <c r="H698" s="93">
        <f t="shared" si="21"/>
        <v>0.8367</v>
      </c>
      <c r="I698" s="95">
        <v>3</v>
      </c>
      <c r="J698" s="96">
        <v>45566</v>
      </c>
      <c r="K698" s="102" t="s">
        <v>1756</v>
      </c>
      <c r="L698" s="39"/>
    </row>
    <row r="699" spans="1:12" x14ac:dyDescent="0.25">
      <c r="A699" s="91" t="s">
        <v>690</v>
      </c>
      <c r="B699" s="92" t="s">
        <v>1498</v>
      </c>
      <c r="C699" s="92" t="s">
        <v>1658</v>
      </c>
      <c r="D699" s="93">
        <v>1.0081</v>
      </c>
      <c r="E699" s="93">
        <v>1.1336999999999999</v>
      </c>
      <c r="F699" s="93">
        <f t="shared" si="20"/>
        <v>1.1428829699999998</v>
      </c>
      <c r="G699" s="94">
        <v>1</v>
      </c>
      <c r="H699" s="93">
        <f t="shared" si="21"/>
        <v>1.1429</v>
      </c>
      <c r="I699" s="95">
        <v>4.66</v>
      </c>
      <c r="J699" s="96">
        <v>45566</v>
      </c>
      <c r="K699" s="102" t="s">
        <v>1756</v>
      </c>
      <c r="L699" s="39"/>
    </row>
    <row r="700" spans="1:12" x14ac:dyDescent="0.25">
      <c r="A700" s="91" t="s">
        <v>691</v>
      </c>
      <c r="B700" s="92" t="s">
        <v>1498</v>
      </c>
      <c r="C700" s="92" t="s">
        <v>1658</v>
      </c>
      <c r="D700" s="93">
        <v>1.593</v>
      </c>
      <c r="E700" s="93">
        <v>1.1336999999999999</v>
      </c>
      <c r="F700" s="93">
        <f t="shared" si="20"/>
        <v>1.8059840999999999</v>
      </c>
      <c r="G700" s="94">
        <v>1</v>
      </c>
      <c r="H700" s="93">
        <f t="shared" si="21"/>
        <v>1.806</v>
      </c>
      <c r="I700" s="95">
        <v>8</v>
      </c>
      <c r="J700" s="96">
        <v>45566</v>
      </c>
      <c r="K700" s="102" t="s">
        <v>1756</v>
      </c>
      <c r="L700" s="39"/>
    </row>
    <row r="701" spans="1:12" x14ac:dyDescent="0.25">
      <c r="A701" s="91" t="s">
        <v>692</v>
      </c>
      <c r="B701" s="92" t="s">
        <v>1498</v>
      </c>
      <c r="C701" s="92" t="s">
        <v>1658</v>
      </c>
      <c r="D701" s="93">
        <v>2.8058999999999998</v>
      </c>
      <c r="E701" s="93">
        <v>1.1336999999999999</v>
      </c>
      <c r="F701" s="93">
        <f t="shared" si="20"/>
        <v>3.1810488299999995</v>
      </c>
      <c r="G701" s="94">
        <v>1</v>
      </c>
      <c r="H701" s="93">
        <f t="shared" si="21"/>
        <v>3.181</v>
      </c>
      <c r="I701" s="95">
        <v>13.31</v>
      </c>
      <c r="J701" s="96">
        <v>45566</v>
      </c>
      <c r="K701" s="102" t="s">
        <v>1756</v>
      </c>
      <c r="L701" s="39"/>
    </row>
    <row r="702" spans="1:12" x14ac:dyDescent="0.25">
      <c r="A702" s="91" t="s">
        <v>693</v>
      </c>
      <c r="B702" s="92" t="s">
        <v>1499</v>
      </c>
      <c r="C702" s="92" t="s">
        <v>1658</v>
      </c>
      <c r="D702" s="93">
        <v>0.51670000000000005</v>
      </c>
      <c r="E702" s="93">
        <v>1.1336999999999999</v>
      </c>
      <c r="F702" s="93">
        <f t="shared" si="20"/>
        <v>0.58578279</v>
      </c>
      <c r="G702" s="94">
        <v>1</v>
      </c>
      <c r="H702" s="93">
        <f t="shared" si="21"/>
        <v>0.58579999999999999</v>
      </c>
      <c r="I702" s="95">
        <v>3.26</v>
      </c>
      <c r="J702" s="96">
        <v>45566</v>
      </c>
      <c r="K702" s="102" t="s">
        <v>1756</v>
      </c>
      <c r="L702" s="39"/>
    </row>
    <row r="703" spans="1:12" x14ac:dyDescent="0.25">
      <c r="A703" s="91" t="s">
        <v>694</v>
      </c>
      <c r="B703" s="92" t="s">
        <v>1499</v>
      </c>
      <c r="C703" s="92" t="s">
        <v>1658</v>
      </c>
      <c r="D703" s="93">
        <v>0.66559999999999997</v>
      </c>
      <c r="E703" s="93">
        <v>1.1336999999999999</v>
      </c>
      <c r="F703" s="93">
        <f t="shared" si="20"/>
        <v>0.75459071999999994</v>
      </c>
      <c r="G703" s="94">
        <v>1</v>
      </c>
      <c r="H703" s="93">
        <f t="shared" si="21"/>
        <v>0.75460000000000005</v>
      </c>
      <c r="I703" s="95">
        <v>4.29</v>
      </c>
      <c r="J703" s="96">
        <v>45566</v>
      </c>
      <c r="K703" s="102" t="s">
        <v>1756</v>
      </c>
      <c r="L703" s="39"/>
    </row>
    <row r="704" spans="1:12" x14ac:dyDescent="0.25">
      <c r="A704" s="91" t="s">
        <v>695</v>
      </c>
      <c r="B704" s="92" t="s">
        <v>1499</v>
      </c>
      <c r="C704" s="92" t="s">
        <v>1658</v>
      </c>
      <c r="D704" s="93">
        <v>0.9728</v>
      </c>
      <c r="E704" s="93">
        <v>1.1336999999999999</v>
      </c>
      <c r="F704" s="93">
        <f t="shared" si="20"/>
        <v>1.10286336</v>
      </c>
      <c r="G704" s="94">
        <v>1</v>
      </c>
      <c r="H704" s="93">
        <f t="shared" si="21"/>
        <v>1.1029</v>
      </c>
      <c r="I704" s="95">
        <v>6.48</v>
      </c>
      <c r="J704" s="96">
        <v>45566</v>
      </c>
      <c r="K704" s="102" t="s">
        <v>1756</v>
      </c>
      <c r="L704" s="39"/>
    </row>
    <row r="705" spans="1:12" x14ac:dyDescent="0.25">
      <c r="A705" s="91" t="s">
        <v>696</v>
      </c>
      <c r="B705" s="92" t="s">
        <v>1499</v>
      </c>
      <c r="C705" s="92" t="s">
        <v>1658</v>
      </c>
      <c r="D705" s="93">
        <v>1.6926000000000001</v>
      </c>
      <c r="E705" s="93">
        <v>1.1336999999999999</v>
      </c>
      <c r="F705" s="93">
        <f t="shared" si="20"/>
        <v>1.9189006200000001</v>
      </c>
      <c r="G705" s="94">
        <v>1</v>
      </c>
      <c r="H705" s="93">
        <f t="shared" si="21"/>
        <v>1.9189000000000001</v>
      </c>
      <c r="I705" s="95">
        <v>10.96</v>
      </c>
      <c r="J705" s="96">
        <v>45566</v>
      </c>
      <c r="K705" s="102" t="s">
        <v>1756</v>
      </c>
      <c r="L705" s="39"/>
    </row>
    <row r="706" spans="1:12" x14ac:dyDescent="0.25">
      <c r="A706" s="91" t="s">
        <v>697</v>
      </c>
      <c r="B706" s="92" t="s">
        <v>1500</v>
      </c>
      <c r="C706" s="92" t="s">
        <v>1658</v>
      </c>
      <c r="D706" s="93">
        <v>0.3634</v>
      </c>
      <c r="E706" s="93">
        <v>1.1336999999999999</v>
      </c>
      <c r="F706" s="93">
        <f t="shared" si="20"/>
        <v>0.41198657999999999</v>
      </c>
      <c r="G706" s="94">
        <v>1</v>
      </c>
      <c r="H706" s="93">
        <f t="shared" si="21"/>
        <v>0.41199999999999998</v>
      </c>
      <c r="I706" s="95">
        <v>2.82</v>
      </c>
      <c r="J706" s="96">
        <v>45566</v>
      </c>
      <c r="K706" s="102" t="s">
        <v>1756</v>
      </c>
      <c r="L706" s="39"/>
    </row>
    <row r="707" spans="1:12" x14ac:dyDescent="0.25">
      <c r="A707" s="91" t="s">
        <v>698</v>
      </c>
      <c r="B707" s="92" t="s">
        <v>1500</v>
      </c>
      <c r="C707" s="92" t="s">
        <v>1658</v>
      </c>
      <c r="D707" s="93">
        <v>0.59019999999999995</v>
      </c>
      <c r="E707" s="93">
        <v>1.1336999999999999</v>
      </c>
      <c r="F707" s="93">
        <f t="shared" si="20"/>
        <v>0.6691097399999999</v>
      </c>
      <c r="G707" s="94">
        <v>1</v>
      </c>
      <c r="H707" s="93">
        <f t="shared" si="21"/>
        <v>0.66910000000000003</v>
      </c>
      <c r="I707" s="95">
        <v>4.34</v>
      </c>
      <c r="J707" s="96">
        <v>45566</v>
      </c>
      <c r="K707" s="102" t="s">
        <v>1756</v>
      </c>
      <c r="L707" s="39"/>
    </row>
    <row r="708" spans="1:12" x14ac:dyDescent="0.25">
      <c r="A708" s="91" t="s">
        <v>699</v>
      </c>
      <c r="B708" s="92" t="s">
        <v>1500</v>
      </c>
      <c r="C708" s="92" t="s">
        <v>1658</v>
      </c>
      <c r="D708" s="93">
        <v>1.1321000000000001</v>
      </c>
      <c r="E708" s="93">
        <v>1.1336999999999999</v>
      </c>
      <c r="F708" s="93">
        <f t="shared" si="20"/>
        <v>1.2834617699999999</v>
      </c>
      <c r="G708" s="94">
        <v>1</v>
      </c>
      <c r="H708" s="93">
        <f t="shared" si="21"/>
        <v>1.2835000000000001</v>
      </c>
      <c r="I708" s="95">
        <v>7.37</v>
      </c>
      <c r="J708" s="96">
        <v>45566</v>
      </c>
      <c r="K708" s="102" t="s">
        <v>1756</v>
      </c>
      <c r="L708" s="39"/>
    </row>
    <row r="709" spans="1:12" x14ac:dyDescent="0.25">
      <c r="A709" s="91" t="s">
        <v>700</v>
      </c>
      <c r="B709" s="92" t="s">
        <v>1500</v>
      </c>
      <c r="C709" s="92" t="s">
        <v>1658</v>
      </c>
      <c r="D709" s="93">
        <v>2.3527</v>
      </c>
      <c r="E709" s="93">
        <v>1.1336999999999999</v>
      </c>
      <c r="F709" s="93">
        <f t="shared" si="20"/>
        <v>2.6672559899999997</v>
      </c>
      <c r="G709" s="94">
        <v>1</v>
      </c>
      <c r="H709" s="93">
        <f t="shared" si="21"/>
        <v>2.6673</v>
      </c>
      <c r="I709" s="95">
        <v>12.33</v>
      </c>
      <c r="J709" s="96">
        <v>45566</v>
      </c>
      <c r="K709" s="102" t="s">
        <v>1756</v>
      </c>
      <c r="L709" s="39"/>
    </row>
    <row r="710" spans="1:12" x14ac:dyDescent="0.25">
      <c r="A710" s="91" t="s">
        <v>701</v>
      </c>
      <c r="B710" s="92" t="s">
        <v>1501</v>
      </c>
      <c r="C710" s="92" t="s">
        <v>1660</v>
      </c>
      <c r="D710" s="93">
        <v>0.53700000000000003</v>
      </c>
      <c r="E710" s="93">
        <v>1.1336999999999999</v>
      </c>
      <c r="F710" s="93">
        <f t="shared" si="20"/>
        <v>0.60879689999999997</v>
      </c>
      <c r="G710" s="94">
        <v>1.25</v>
      </c>
      <c r="H710" s="93">
        <f t="shared" si="21"/>
        <v>0.76100000000000001</v>
      </c>
      <c r="I710" s="95">
        <v>2.78</v>
      </c>
      <c r="J710" s="96">
        <v>45566</v>
      </c>
      <c r="K710" s="102" t="s">
        <v>1756</v>
      </c>
      <c r="L710" s="39"/>
    </row>
    <row r="711" spans="1:12" x14ac:dyDescent="0.25">
      <c r="A711" s="91" t="s">
        <v>702</v>
      </c>
      <c r="B711" s="92" t="s">
        <v>1501</v>
      </c>
      <c r="C711" s="92" t="s">
        <v>1660</v>
      </c>
      <c r="D711" s="93">
        <v>0.68740000000000001</v>
      </c>
      <c r="E711" s="93">
        <v>1.1336999999999999</v>
      </c>
      <c r="F711" s="93">
        <f t="shared" ref="F711:F774" si="22">D711*E711</f>
        <v>0.77930537999999994</v>
      </c>
      <c r="G711" s="94">
        <v>1.25</v>
      </c>
      <c r="H711" s="93">
        <f t="shared" ref="H711:H774" si="23">ROUND(F711*G711,4)</f>
        <v>0.97409999999999997</v>
      </c>
      <c r="I711" s="95">
        <v>3.65</v>
      </c>
      <c r="J711" s="96">
        <v>45566</v>
      </c>
      <c r="K711" s="102" t="s">
        <v>1756</v>
      </c>
      <c r="L711" s="39"/>
    </row>
    <row r="712" spans="1:12" x14ac:dyDescent="0.25">
      <c r="A712" s="91" t="s">
        <v>703</v>
      </c>
      <c r="B712" s="92" t="s">
        <v>1501</v>
      </c>
      <c r="C712" s="92" t="s">
        <v>1660</v>
      </c>
      <c r="D712" s="93">
        <v>0.98550000000000004</v>
      </c>
      <c r="E712" s="93">
        <v>1.1336999999999999</v>
      </c>
      <c r="F712" s="93">
        <f t="shared" si="22"/>
        <v>1.1172613499999999</v>
      </c>
      <c r="G712" s="94">
        <v>1.25</v>
      </c>
      <c r="H712" s="93">
        <f t="shared" si="23"/>
        <v>1.3966000000000001</v>
      </c>
      <c r="I712" s="95">
        <v>5.63</v>
      </c>
      <c r="J712" s="96">
        <v>45566</v>
      </c>
      <c r="K712" s="102" t="s">
        <v>1756</v>
      </c>
      <c r="L712" s="39"/>
    </row>
    <row r="713" spans="1:12" x14ac:dyDescent="0.25">
      <c r="A713" s="91" t="s">
        <v>704</v>
      </c>
      <c r="B713" s="92" t="s">
        <v>1501</v>
      </c>
      <c r="C713" s="92" t="s">
        <v>1660</v>
      </c>
      <c r="D713" s="93">
        <v>1.4792000000000001</v>
      </c>
      <c r="E713" s="93">
        <v>1.1336999999999999</v>
      </c>
      <c r="F713" s="93">
        <f t="shared" si="22"/>
        <v>1.6769690399999999</v>
      </c>
      <c r="G713" s="94">
        <v>1.25</v>
      </c>
      <c r="H713" s="93">
        <f t="shared" si="23"/>
        <v>2.0962000000000001</v>
      </c>
      <c r="I713" s="95">
        <v>8.19</v>
      </c>
      <c r="J713" s="96">
        <v>45566</v>
      </c>
      <c r="K713" s="102" t="s">
        <v>1756</v>
      </c>
      <c r="L713" s="39"/>
    </row>
    <row r="714" spans="1:12" x14ac:dyDescent="0.25">
      <c r="A714" s="91" t="s">
        <v>705</v>
      </c>
      <c r="B714" s="92" t="s">
        <v>1502</v>
      </c>
      <c r="C714" s="92" t="s">
        <v>1658</v>
      </c>
      <c r="D714" s="93">
        <v>0.42609999999999998</v>
      </c>
      <c r="E714" s="93">
        <v>1.1336999999999999</v>
      </c>
      <c r="F714" s="93">
        <f t="shared" si="22"/>
        <v>0.48306956999999995</v>
      </c>
      <c r="G714" s="94">
        <v>1</v>
      </c>
      <c r="H714" s="93">
        <f t="shared" si="23"/>
        <v>0.48309999999999997</v>
      </c>
      <c r="I714" s="95">
        <v>2.71</v>
      </c>
      <c r="J714" s="96">
        <v>45566</v>
      </c>
      <c r="K714" s="102" t="s">
        <v>1756</v>
      </c>
      <c r="L714" s="39"/>
    </row>
    <row r="715" spans="1:12" x14ac:dyDescent="0.25">
      <c r="A715" s="91" t="s">
        <v>706</v>
      </c>
      <c r="B715" s="92" t="s">
        <v>1502</v>
      </c>
      <c r="C715" s="92" t="s">
        <v>1658</v>
      </c>
      <c r="D715" s="93">
        <v>0.58050000000000002</v>
      </c>
      <c r="E715" s="93">
        <v>1.1336999999999999</v>
      </c>
      <c r="F715" s="93">
        <f t="shared" si="22"/>
        <v>0.65811284999999997</v>
      </c>
      <c r="G715" s="94">
        <v>1</v>
      </c>
      <c r="H715" s="93">
        <f t="shared" si="23"/>
        <v>0.65810000000000002</v>
      </c>
      <c r="I715" s="95">
        <v>3.73</v>
      </c>
      <c r="J715" s="96">
        <v>45566</v>
      </c>
      <c r="K715" s="102" t="s">
        <v>1756</v>
      </c>
      <c r="L715" s="39"/>
    </row>
    <row r="716" spans="1:12" x14ac:dyDescent="0.25">
      <c r="A716" s="91" t="s">
        <v>707</v>
      </c>
      <c r="B716" s="92" t="s">
        <v>1502</v>
      </c>
      <c r="C716" s="92" t="s">
        <v>1658</v>
      </c>
      <c r="D716" s="93">
        <v>0.87450000000000006</v>
      </c>
      <c r="E716" s="93">
        <v>1.1336999999999999</v>
      </c>
      <c r="F716" s="93">
        <f t="shared" si="22"/>
        <v>0.99142065000000001</v>
      </c>
      <c r="G716" s="94">
        <v>1</v>
      </c>
      <c r="H716" s="93">
        <f t="shared" si="23"/>
        <v>0.99139999999999995</v>
      </c>
      <c r="I716" s="95">
        <v>5.51</v>
      </c>
      <c r="J716" s="96">
        <v>45566</v>
      </c>
      <c r="K716" s="102" t="s">
        <v>1756</v>
      </c>
      <c r="L716" s="39"/>
    </row>
    <row r="717" spans="1:12" x14ac:dyDescent="0.25">
      <c r="A717" s="91" t="s">
        <v>708</v>
      </c>
      <c r="B717" s="92" t="s">
        <v>1502</v>
      </c>
      <c r="C717" s="92" t="s">
        <v>1658</v>
      </c>
      <c r="D717" s="93">
        <v>1.6772</v>
      </c>
      <c r="E717" s="93">
        <v>1.1336999999999999</v>
      </c>
      <c r="F717" s="93">
        <f t="shared" si="22"/>
        <v>1.9014416399999998</v>
      </c>
      <c r="G717" s="94">
        <v>1</v>
      </c>
      <c r="H717" s="93">
        <f t="shared" si="23"/>
        <v>1.9014</v>
      </c>
      <c r="I717" s="95">
        <v>10.07</v>
      </c>
      <c r="J717" s="96">
        <v>45566</v>
      </c>
      <c r="K717" s="102" t="s">
        <v>1756</v>
      </c>
      <c r="L717" s="39"/>
    </row>
    <row r="718" spans="1:12" x14ac:dyDescent="0.25">
      <c r="A718" s="91" t="s">
        <v>709</v>
      </c>
      <c r="B718" s="92" t="s">
        <v>1503</v>
      </c>
      <c r="C718" s="92" t="s">
        <v>1658</v>
      </c>
      <c r="D718" s="93">
        <v>0.54710000000000003</v>
      </c>
      <c r="E718" s="93">
        <v>1.1336999999999999</v>
      </c>
      <c r="F718" s="93">
        <f t="shared" si="22"/>
        <v>0.62024727000000002</v>
      </c>
      <c r="G718" s="94">
        <v>1</v>
      </c>
      <c r="H718" s="93">
        <f t="shared" si="23"/>
        <v>0.62019999999999997</v>
      </c>
      <c r="I718" s="95">
        <v>2</v>
      </c>
      <c r="J718" s="96">
        <v>45566</v>
      </c>
      <c r="K718" s="102" t="s">
        <v>1756</v>
      </c>
      <c r="L718" s="39"/>
    </row>
    <row r="719" spans="1:12" x14ac:dyDescent="0.25">
      <c r="A719" s="91" t="s">
        <v>710</v>
      </c>
      <c r="B719" s="92" t="s">
        <v>1503</v>
      </c>
      <c r="C719" s="92" t="s">
        <v>1658</v>
      </c>
      <c r="D719" s="93">
        <v>0.68020000000000003</v>
      </c>
      <c r="E719" s="93">
        <v>1.1336999999999999</v>
      </c>
      <c r="F719" s="93">
        <f t="shared" si="22"/>
        <v>0.77114273999999994</v>
      </c>
      <c r="G719" s="94">
        <v>1</v>
      </c>
      <c r="H719" s="93">
        <f t="shared" si="23"/>
        <v>0.77110000000000001</v>
      </c>
      <c r="I719" s="95">
        <v>2.92</v>
      </c>
      <c r="J719" s="96">
        <v>45566</v>
      </c>
      <c r="K719" s="102" t="s">
        <v>1756</v>
      </c>
      <c r="L719" s="39"/>
    </row>
    <row r="720" spans="1:12" x14ac:dyDescent="0.25">
      <c r="A720" s="91" t="s">
        <v>711</v>
      </c>
      <c r="B720" s="92" t="s">
        <v>1503</v>
      </c>
      <c r="C720" s="92" t="s">
        <v>1658</v>
      </c>
      <c r="D720" s="93">
        <v>1.0003</v>
      </c>
      <c r="E720" s="93">
        <v>1.1336999999999999</v>
      </c>
      <c r="F720" s="93">
        <f t="shared" si="22"/>
        <v>1.1340401099999999</v>
      </c>
      <c r="G720" s="94">
        <v>1</v>
      </c>
      <c r="H720" s="93">
        <f t="shared" si="23"/>
        <v>1.1339999999999999</v>
      </c>
      <c r="I720" s="95">
        <v>4.5999999999999996</v>
      </c>
      <c r="J720" s="96">
        <v>45566</v>
      </c>
      <c r="K720" s="102" t="s">
        <v>1756</v>
      </c>
      <c r="L720" s="39"/>
    </row>
    <row r="721" spans="1:12" x14ac:dyDescent="0.25">
      <c r="A721" s="91" t="s">
        <v>712</v>
      </c>
      <c r="B721" s="92" t="s">
        <v>1503</v>
      </c>
      <c r="C721" s="92" t="s">
        <v>1658</v>
      </c>
      <c r="D721" s="93">
        <v>1.6614</v>
      </c>
      <c r="E721" s="93">
        <v>1.1336999999999999</v>
      </c>
      <c r="F721" s="93">
        <f t="shared" si="22"/>
        <v>1.8835291799999998</v>
      </c>
      <c r="G721" s="94">
        <v>1</v>
      </c>
      <c r="H721" s="93">
        <f t="shared" si="23"/>
        <v>1.8835</v>
      </c>
      <c r="I721" s="95">
        <v>6.98</v>
      </c>
      <c r="J721" s="96">
        <v>45566</v>
      </c>
      <c r="K721" s="102" t="s">
        <v>1756</v>
      </c>
      <c r="L721" s="39"/>
    </row>
    <row r="722" spans="1:12" x14ac:dyDescent="0.25">
      <c r="A722" s="91" t="s">
        <v>713</v>
      </c>
      <c r="B722" s="92" t="s">
        <v>1504</v>
      </c>
      <c r="C722" s="92" t="s">
        <v>1658</v>
      </c>
      <c r="D722" s="93">
        <v>0.42199999999999999</v>
      </c>
      <c r="E722" s="93">
        <v>1.1336999999999999</v>
      </c>
      <c r="F722" s="93">
        <f t="shared" si="22"/>
        <v>0.47842139999999994</v>
      </c>
      <c r="G722" s="94">
        <v>1</v>
      </c>
      <c r="H722" s="93">
        <f t="shared" si="23"/>
        <v>0.47839999999999999</v>
      </c>
      <c r="I722" s="95">
        <v>2.41</v>
      </c>
      <c r="J722" s="96">
        <v>45566</v>
      </c>
      <c r="K722" s="102" t="s">
        <v>1756</v>
      </c>
      <c r="L722" s="39"/>
    </row>
    <row r="723" spans="1:12" x14ac:dyDescent="0.25">
      <c r="A723" s="91" t="s">
        <v>714</v>
      </c>
      <c r="B723" s="92" t="s">
        <v>1504</v>
      </c>
      <c r="C723" s="92" t="s">
        <v>1658</v>
      </c>
      <c r="D723" s="93">
        <v>0.55759999999999998</v>
      </c>
      <c r="E723" s="93">
        <v>1.1336999999999999</v>
      </c>
      <c r="F723" s="93">
        <f t="shared" si="22"/>
        <v>0.63215111999999996</v>
      </c>
      <c r="G723" s="94">
        <v>1</v>
      </c>
      <c r="H723" s="93">
        <f t="shared" si="23"/>
        <v>0.63219999999999998</v>
      </c>
      <c r="I723" s="95">
        <v>3.44</v>
      </c>
      <c r="J723" s="96">
        <v>45566</v>
      </c>
      <c r="K723" s="102" t="s">
        <v>1756</v>
      </c>
      <c r="L723" s="39"/>
    </row>
    <row r="724" spans="1:12" x14ac:dyDescent="0.25">
      <c r="A724" s="91" t="s">
        <v>715</v>
      </c>
      <c r="B724" s="92" t="s">
        <v>1504</v>
      </c>
      <c r="C724" s="92" t="s">
        <v>1658</v>
      </c>
      <c r="D724" s="93">
        <v>0.86780000000000002</v>
      </c>
      <c r="E724" s="93">
        <v>1.1336999999999999</v>
      </c>
      <c r="F724" s="93">
        <f t="shared" si="22"/>
        <v>0.98382485999999991</v>
      </c>
      <c r="G724" s="94">
        <v>1</v>
      </c>
      <c r="H724" s="93">
        <f t="shared" si="23"/>
        <v>0.98380000000000001</v>
      </c>
      <c r="I724" s="95">
        <v>5.51</v>
      </c>
      <c r="J724" s="96">
        <v>45566</v>
      </c>
      <c r="K724" s="102" t="s">
        <v>1756</v>
      </c>
      <c r="L724" s="39"/>
    </row>
    <row r="725" spans="1:12" x14ac:dyDescent="0.25">
      <c r="A725" s="91" t="s">
        <v>716</v>
      </c>
      <c r="B725" s="92" t="s">
        <v>1504</v>
      </c>
      <c r="C725" s="92" t="s">
        <v>1658</v>
      </c>
      <c r="D725" s="93">
        <v>1.5640000000000001</v>
      </c>
      <c r="E725" s="93">
        <v>1.1336999999999999</v>
      </c>
      <c r="F725" s="93">
        <f t="shared" si="22"/>
        <v>1.7731067999999999</v>
      </c>
      <c r="G725" s="94">
        <v>1</v>
      </c>
      <c r="H725" s="93">
        <f t="shared" si="23"/>
        <v>1.7730999999999999</v>
      </c>
      <c r="I725" s="95">
        <v>10</v>
      </c>
      <c r="J725" s="96">
        <v>45566</v>
      </c>
      <c r="K725" s="102" t="s">
        <v>1756</v>
      </c>
      <c r="L725" s="39"/>
    </row>
    <row r="726" spans="1:12" x14ac:dyDescent="0.25">
      <c r="A726" s="91" t="s">
        <v>717</v>
      </c>
      <c r="B726" s="92" t="s">
        <v>1505</v>
      </c>
      <c r="C726" s="92" t="s">
        <v>1658</v>
      </c>
      <c r="D726" s="93">
        <v>1.2757000000000001</v>
      </c>
      <c r="E726" s="93">
        <v>1.1336999999999999</v>
      </c>
      <c r="F726" s="93">
        <f t="shared" si="22"/>
        <v>1.4462610899999999</v>
      </c>
      <c r="G726" s="94">
        <v>1</v>
      </c>
      <c r="H726" s="93">
        <f t="shared" si="23"/>
        <v>1.4462999999999999</v>
      </c>
      <c r="I726" s="95">
        <v>2.15</v>
      </c>
      <c r="J726" s="96">
        <v>45566</v>
      </c>
      <c r="K726" s="102" t="s">
        <v>1756</v>
      </c>
      <c r="L726" s="39"/>
    </row>
    <row r="727" spans="1:12" x14ac:dyDescent="0.25">
      <c r="A727" s="91" t="s">
        <v>718</v>
      </c>
      <c r="B727" s="92" t="s">
        <v>1505</v>
      </c>
      <c r="C727" s="92" t="s">
        <v>1658</v>
      </c>
      <c r="D727" s="93">
        <v>2.2077</v>
      </c>
      <c r="E727" s="93">
        <v>1.1336999999999999</v>
      </c>
      <c r="F727" s="93">
        <f t="shared" si="22"/>
        <v>2.5028694899999997</v>
      </c>
      <c r="G727" s="94">
        <v>1</v>
      </c>
      <c r="H727" s="93">
        <f t="shared" si="23"/>
        <v>2.5028999999999999</v>
      </c>
      <c r="I727" s="95">
        <v>6.06</v>
      </c>
      <c r="J727" s="96">
        <v>45566</v>
      </c>
      <c r="K727" s="102" t="s">
        <v>1756</v>
      </c>
      <c r="L727" s="39"/>
    </row>
    <row r="728" spans="1:12" x14ac:dyDescent="0.25">
      <c r="A728" s="91" t="s">
        <v>719</v>
      </c>
      <c r="B728" s="92" t="s">
        <v>1505</v>
      </c>
      <c r="C728" s="92" t="s">
        <v>1658</v>
      </c>
      <c r="D728" s="93">
        <v>2.8963999999999999</v>
      </c>
      <c r="E728" s="93">
        <v>1.1336999999999999</v>
      </c>
      <c r="F728" s="93">
        <f t="shared" si="22"/>
        <v>3.2836486799999998</v>
      </c>
      <c r="G728" s="94">
        <v>1</v>
      </c>
      <c r="H728" s="93">
        <f t="shared" si="23"/>
        <v>3.2835999999999999</v>
      </c>
      <c r="I728" s="95">
        <v>8.6199999999999992</v>
      </c>
      <c r="J728" s="96">
        <v>45566</v>
      </c>
      <c r="K728" s="102" t="s">
        <v>1756</v>
      </c>
      <c r="L728" s="39"/>
    </row>
    <row r="729" spans="1:12" x14ac:dyDescent="0.25">
      <c r="A729" s="91" t="s">
        <v>720</v>
      </c>
      <c r="B729" s="92" t="s">
        <v>1505</v>
      </c>
      <c r="C729" s="92" t="s">
        <v>1658</v>
      </c>
      <c r="D729" s="93">
        <v>4.7919</v>
      </c>
      <c r="E729" s="93">
        <v>1.1336999999999999</v>
      </c>
      <c r="F729" s="93">
        <f t="shared" si="22"/>
        <v>5.43257703</v>
      </c>
      <c r="G729" s="94">
        <v>1</v>
      </c>
      <c r="H729" s="93">
        <f t="shared" si="23"/>
        <v>5.4325999999999999</v>
      </c>
      <c r="I729" s="95">
        <v>14.4</v>
      </c>
      <c r="J729" s="96">
        <v>45566</v>
      </c>
      <c r="K729" s="102" t="s">
        <v>1756</v>
      </c>
      <c r="L729" s="39"/>
    </row>
    <row r="730" spans="1:12" x14ac:dyDescent="0.25">
      <c r="A730" s="91" t="s">
        <v>721</v>
      </c>
      <c r="B730" s="92" t="s">
        <v>1506</v>
      </c>
      <c r="C730" s="92" t="s">
        <v>1658</v>
      </c>
      <c r="D730" s="93">
        <v>1.1067</v>
      </c>
      <c r="E730" s="93">
        <v>1.1336999999999999</v>
      </c>
      <c r="F730" s="93">
        <f t="shared" si="22"/>
        <v>1.25466579</v>
      </c>
      <c r="G730" s="94">
        <v>1</v>
      </c>
      <c r="H730" s="93">
        <f t="shared" si="23"/>
        <v>1.2546999999999999</v>
      </c>
      <c r="I730" s="95">
        <v>1.4</v>
      </c>
      <c r="J730" s="96">
        <v>45566</v>
      </c>
      <c r="K730" s="102" t="s">
        <v>1756</v>
      </c>
      <c r="L730" s="39"/>
    </row>
    <row r="731" spans="1:12" x14ac:dyDescent="0.25">
      <c r="A731" s="91" t="s">
        <v>722</v>
      </c>
      <c r="B731" s="92" t="s">
        <v>1506</v>
      </c>
      <c r="C731" s="92" t="s">
        <v>1658</v>
      </c>
      <c r="D731" s="93">
        <v>1.2698</v>
      </c>
      <c r="E731" s="93">
        <v>1.1336999999999999</v>
      </c>
      <c r="F731" s="93">
        <f t="shared" si="22"/>
        <v>1.43957226</v>
      </c>
      <c r="G731" s="94">
        <v>1</v>
      </c>
      <c r="H731" s="93">
        <f t="shared" si="23"/>
        <v>1.4396</v>
      </c>
      <c r="I731" s="95">
        <v>1.77</v>
      </c>
      <c r="J731" s="96">
        <v>45566</v>
      </c>
      <c r="K731" s="102" t="s">
        <v>1756</v>
      </c>
      <c r="L731" s="39"/>
    </row>
    <row r="732" spans="1:12" x14ac:dyDescent="0.25">
      <c r="A732" s="91" t="s">
        <v>723</v>
      </c>
      <c r="B732" s="92" t="s">
        <v>1506</v>
      </c>
      <c r="C732" s="92" t="s">
        <v>1658</v>
      </c>
      <c r="D732" s="93">
        <v>1.8875999999999999</v>
      </c>
      <c r="E732" s="93">
        <v>1.1336999999999999</v>
      </c>
      <c r="F732" s="93">
        <f t="shared" si="22"/>
        <v>2.1399721199999999</v>
      </c>
      <c r="G732" s="94">
        <v>1</v>
      </c>
      <c r="H732" s="93">
        <f t="shared" si="23"/>
        <v>2.14</v>
      </c>
      <c r="I732" s="95">
        <v>3.77</v>
      </c>
      <c r="J732" s="96">
        <v>45566</v>
      </c>
      <c r="K732" s="102" t="s">
        <v>1756</v>
      </c>
      <c r="L732" s="39"/>
    </row>
    <row r="733" spans="1:12" x14ac:dyDescent="0.25">
      <c r="A733" s="91" t="s">
        <v>724</v>
      </c>
      <c r="B733" s="92" t="s">
        <v>1506</v>
      </c>
      <c r="C733" s="92" t="s">
        <v>1658</v>
      </c>
      <c r="D733" s="93">
        <v>4.0998999999999999</v>
      </c>
      <c r="E733" s="93">
        <v>1.1336999999999999</v>
      </c>
      <c r="F733" s="93">
        <f t="shared" si="22"/>
        <v>4.6480566299999992</v>
      </c>
      <c r="G733" s="94">
        <v>1</v>
      </c>
      <c r="H733" s="93">
        <f t="shared" si="23"/>
        <v>4.6481000000000003</v>
      </c>
      <c r="I733" s="95">
        <v>12.93</v>
      </c>
      <c r="J733" s="96">
        <v>45566</v>
      </c>
      <c r="K733" s="102" t="s">
        <v>1756</v>
      </c>
      <c r="L733" s="39"/>
    </row>
    <row r="734" spans="1:12" x14ac:dyDescent="0.25">
      <c r="A734" s="91" t="s">
        <v>725</v>
      </c>
      <c r="B734" s="92" t="s">
        <v>1507</v>
      </c>
      <c r="C734" s="92" t="s">
        <v>1658</v>
      </c>
      <c r="D734" s="93">
        <v>0.92269999999999996</v>
      </c>
      <c r="E734" s="93">
        <v>1.1336999999999999</v>
      </c>
      <c r="F734" s="93">
        <f t="shared" si="22"/>
        <v>1.0460649899999999</v>
      </c>
      <c r="G734" s="94">
        <v>1</v>
      </c>
      <c r="H734" s="93">
        <f t="shared" si="23"/>
        <v>1.0461</v>
      </c>
      <c r="I734" s="95">
        <v>1.46</v>
      </c>
      <c r="J734" s="96">
        <v>45566</v>
      </c>
      <c r="K734" s="102" t="s">
        <v>1756</v>
      </c>
      <c r="L734" s="39"/>
    </row>
    <row r="735" spans="1:12" x14ac:dyDescent="0.25">
      <c r="A735" s="91" t="s">
        <v>726</v>
      </c>
      <c r="B735" s="92" t="s">
        <v>1507</v>
      </c>
      <c r="C735" s="92" t="s">
        <v>1658</v>
      </c>
      <c r="D735" s="93">
        <v>1.3409</v>
      </c>
      <c r="E735" s="93">
        <v>1.1336999999999999</v>
      </c>
      <c r="F735" s="93">
        <f t="shared" si="22"/>
        <v>1.5201783299999998</v>
      </c>
      <c r="G735" s="94">
        <v>1</v>
      </c>
      <c r="H735" s="93">
        <f t="shared" si="23"/>
        <v>1.5202</v>
      </c>
      <c r="I735" s="95">
        <v>2.68</v>
      </c>
      <c r="J735" s="96">
        <v>45566</v>
      </c>
      <c r="K735" s="102" t="s">
        <v>1756</v>
      </c>
      <c r="L735" s="39"/>
    </row>
    <row r="736" spans="1:12" x14ac:dyDescent="0.25">
      <c r="A736" s="91" t="s">
        <v>727</v>
      </c>
      <c r="B736" s="92" t="s">
        <v>1507</v>
      </c>
      <c r="C736" s="92" t="s">
        <v>1658</v>
      </c>
      <c r="D736" s="93">
        <v>2.2000999999999999</v>
      </c>
      <c r="E736" s="93">
        <v>1.1336999999999999</v>
      </c>
      <c r="F736" s="93">
        <f t="shared" si="22"/>
        <v>2.4942533699999996</v>
      </c>
      <c r="G736" s="94">
        <v>1</v>
      </c>
      <c r="H736" s="93">
        <f t="shared" si="23"/>
        <v>2.4943</v>
      </c>
      <c r="I736" s="95">
        <v>7.05</v>
      </c>
      <c r="J736" s="96">
        <v>45566</v>
      </c>
      <c r="K736" s="102" t="s">
        <v>1756</v>
      </c>
      <c r="L736" s="39"/>
    </row>
    <row r="737" spans="1:12" x14ac:dyDescent="0.25">
      <c r="A737" s="91" t="s">
        <v>728</v>
      </c>
      <c r="B737" s="92" t="s">
        <v>1507</v>
      </c>
      <c r="C737" s="92" t="s">
        <v>1658</v>
      </c>
      <c r="D737" s="93">
        <v>4.1932</v>
      </c>
      <c r="E737" s="93">
        <v>1.1336999999999999</v>
      </c>
      <c r="F737" s="93">
        <f t="shared" si="22"/>
        <v>4.75383084</v>
      </c>
      <c r="G737" s="94">
        <v>1</v>
      </c>
      <c r="H737" s="93">
        <f t="shared" si="23"/>
        <v>4.7538</v>
      </c>
      <c r="I737" s="95">
        <v>15.18</v>
      </c>
      <c r="J737" s="96">
        <v>45566</v>
      </c>
      <c r="K737" s="102" t="s">
        <v>1756</v>
      </c>
      <c r="L737" s="39"/>
    </row>
    <row r="738" spans="1:12" x14ac:dyDescent="0.25">
      <c r="A738" s="91" t="s">
        <v>729</v>
      </c>
      <c r="B738" s="92" t="s">
        <v>1508</v>
      </c>
      <c r="C738" s="92" t="s">
        <v>1658</v>
      </c>
      <c r="D738" s="93">
        <v>1.244</v>
      </c>
      <c r="E738" s="93">
        <v>1.1336999999999999</v>
      </c>
      <c r="F738" s="93">
        <f t="shared" si="22"/>
        <v>1.4103227999999999</v>
      </c>
      <c r="G738" s="94">
        <v>1</v>
      </c>
      <c r="H738" s="93">
        <f t="shared" si="23"/>
        <v>1.4103000000000001</v>
      </c>
      <c r="I738" s="95">
        <v>2.95</v>
      </c>
      <c r="J738" s="96">
        <v>45566</v>
      </c>
      <c r="K738" s="102" t="s">
        <v>1756</v>
      </c>
      <c r="L738" s="39"/>
    </row>
    <row r="739" spans="1:12" x14ac:dyDescent="0.25">
      <c r="A739" s="91" t="s">
        <v>730</v>
      </c>
      <c r="B739" s="92" t="s">
        <v>1508</v>
      </c>
      <c r="C739" s="92" t="s">
        <v>1658</v>
      </c>
      <c r="D739" s="93">
        <v>1.4198999999999999</v>
      </c>
      <c r="E739" s="93">
        <v>1.1336999999999999</v>
      </c>
      <c r="F739" s="93">
        <f t="shared" si="22"/>
        <v>1.6097406299999999</v>
      </c>
      <c r="G739" s="94">
        <v>1</v>
      </c>
      <c r="H739" s="93">
        <f t="shared" si="23"/>
        <v>1.6096999999999999</v>
      </c>
      <c r="I739" s="95">
        <v>5.19</v>
      </c>
      <c r="J739" s="96">
        <v>45566</v>
      </c>
      <c r="K739" s="102" t="s">
        <v>1756</v>
      </c>
      <c r="L739" s="39"/>
    </row>
    <row r="740" spans="1:12" x14ac:dyDescent="0.25">
      <c r="A740" s="91" t="s">
        <v>731</v>
      </c>
      <c r="B740" s="92" t="s">
        <v>1508</v>
      </c>
      <c r="C740" s="92" t="s">
        <v>1658</v>
      </c>
      <c r="D740" s="93">
        <v>2.1431</v>
      </c>
      <c r="E740" s="93">
        <v>1.1336999999999999</v>
      </c>
      <c r="F740" s="93">
        <f t="shared" si="22"/>
        <v>2.42963247</v>
      </c>
      <c r="G740" s="94">
        <v>1</v>
      </c>
      <c r="H740" s="93">
        <f t="shared" si="23"/>
        <v>2.4296000000000002</v>
      </c>
      <c r="I740" s="95">
        <v>8.9</v>
      </c>
      <c r="J740" s="96">
        <v>45566</v>
      </c>
      <c r="K740" s="102" t="s">
        <v>1756</v>
      </c>
      <c r="L740" s="39"/>
    </row>
    <row r="741" spans="1:12" x14ac:dyDescent="0.25">
      <c r="A741" s="91" t="s">
        <v>732</v>
      </c>
      <c r="B741" s="92" t="s">
        <v>1508</v>
      </c>
      <c r="C741" s="92" t="s">
        <v>1658</v>
      </c>
      <c r="D741" s="93">
        <v>4.2087000000000003</v>
      </c>
      <c r="E741" s="93">
        <v>1.1336999999999999</v>
      </c>
      <c r="F741" s="93">
        <f t="shared" si="22"/>
        <v>4.77140319</v>
      </c>
      <c r="G741" s="94">
        <v>1</v>
      </c>
      <c r="H741" s="93">
        <f t="shared" si="23"/>
        <v>4.7713999999999999</v>
      </c>
      <c r="I741" s="95">
        <v>17.079999999999998</v>
      </c>
      <c r="J741" s="96">
        <v>45566</v>
      </c>
      <c r="K741" s="102" t="s">
        <v>1756</v>
      </c>
      <c r="L741" s="39"/>
    </row>
    <row r="742" spans="1:12" x14ac:dyDescent="0.25">
      <c r="A742" s="91" t="s">
        <v>733</v>
      </c>
      <c r="B742" s="92" t="s">
        <v>1509</v>
      </c>
      <c r="C742" s="92" t="s">
        <v>1658</v>
      </c>
      <c r="D742" s="93">
        <v>0.43319999999999997</v>
      </c>
      <c r="E742" s="93">
        <v>1.1336999999999999</v>
      </c>
      <c r="F742" s="93">
        <f t="shared" si="22"/>
        <v>0.49111883999999995</v>
      </c>
      <c r="G742" s="94">
        <v>1</v>
      </c>
      <c r="H742" s="93">
        <f t="shared" si="23"/>
        <v>0.49109999999999998</v>
      </c>
      <c r="I742" s="95">
        <v>2.42</v>
      </c>
      <c r="J742" s="96">
        <v>45566</v>
      </c>
      <c r="K742" s="102" t="s">
        <v>1756</v>
      </c>
      <c r="L742" s="39"/>
    </row>
    <row r="743" spans="1:12" x14ac:dyDescent="0.25">
      <c r="A743" s="91" t="s">
        <v>734</v>
      </c>
      <c r="B743" s="92" t="s">
        <v>1509</v>
      </c>
      <c r="C743" s="92" t="s">
        <v>1658</v>
      </c>
      <c r="D743" s="93">
        <v>0.54630000000000001</v>
      </c>
      <c r="E743" s="93">
        <v>1.1336999999999999</v>
      </c>
      <c r="F743" s="93">
        <f t="shared" si="22"/>
        <v>0.61934031</v>
      </c>
      <c r="G743" s="94">
        <v>1</v>
      </c>
      <c r="H743" s="93">
        <f t="shared" si="23"/>
        <v>0.61929999999999996</v>
      </c>
      <c r="I743" s="95">
        <v>2.6</v>
      </c>
      <c r="J743" s="96">
        <v>45566</v>
      </c>
      <c r="K743" s="102" t="s">
        <v>1756</v>
      </c>
      <c r="L743" s="39"/>
    </row>
    <row r="744" spans="1:12" x14ac:dyDescent="0.25">
      <c r="A744" s="91" t="s">
        <v>735</v>
      </c>
      <c r="B744" s="92" t="s">
        <v>1509</v>
      </c>
      <c r="C744" s="92" t="s">
        <v>1658</v>
      </c>
      <c r="D744" s="93">
        <v>0.81220000000000003</v>
      </c>
      <c r="E744" s="93">
        <v>1.1336999999999999</v>
      </c>
      <c r="F744" s="93">
        <f t="shared" si="22"/>
        <v>0.92079113999999995</v>
      </c>
      <c r="G744" s="94">
        <v>1</v>
      </c>
      <c r="H744" s="93">
        <f t="shared" si="23"/>
        <v>0.92079999999999995</v>
      </c>
      <c r="I744" s="95">
        <v>4.0999999999999996</v>
      </c>
      <c r="J744" s="96">
        <v>45566</v>
      </c>
      <c r="K744" s="102" t="s">
        <v>1756</v>
      </c>
      <c r="L744" s="39"/>
    </row>
    <row r="745" spans="1:12" x14ac:dyDescent="0.25">
      <c r="A745" s="91" t="s">
        <v>736</v>
      </c>
      <c r="B745" s="92" t="s">
        <v>1509</v>
      </c>
      <c r="C745" s="92" t="s">
        <v>1658</v>
      </c>
      <c r="D745" s="93">
        <v>1.6607000000000001</v>
      </c>
      <c r="E745" s="93">
        <v>1.1336999999999999</v>
      </c>
      <c r="F745" s="93">
        <f t="shared" si="22"/>
        <v>1.88273559</v>
      </c>
      <c r="G745" s="94">
        <v>1</v>
      </c>
      <c r="H745" s="93">
        <f t="shared" si="23"/>
        <v>1.8827</v>
      </c>
      <c r="I745" s="95">
        <v>7.82</v>
      </c>
      <c r="J745" s="96">
        <v>45566</v>
      </c>
      <c r="K745" s="102" t="s">
        <v>1756</v>
      </c>
      <c r="L745" s="39"/>
    </row>
    <row r="746" spans="1:12" x14ac:dyDescent="0.25">
      <c r="A746" s="91" t="s">
        <v>737</v>
      </c>
      <c r="B746" s="92" t="s">
        <v>1510</v>
      </c>
      <c r="C746" s="92" t="s">
        <v>1658</v>
      </c>
      <c r="D746" s="93">
        <v>0.39250000000000002</v>
      </c>
      <c r="E746" s="93">
        <v>1.1336999999999999</v>
      </c>
      <c r="F746" s="93">
        <f t="shared" si="22"/>
        <v>0.44497724999999999</v>
      </c>
      <c r="G746" s="94">
        <v>1</v>
      </c>
      <c r="H746" s="93">
        <f t="shared" si="23"/>
        <v>0.44500000000000001</v>
      </c>
      <c r="I746" s="95">
        <v>3.07</v>
      </c>
      <c r="J746" s="96">
        <v>45566</v>
      </c>
      <c r="K746" s="102" t="s">
        <v>1756</v>
      </c>
      <c r="L746" s="39"/>
    </row>
    <row r="747" spans="1:12" x14ac:dyDescent="0.25">
      <c r="A747" s="91" t="s">
        <v>738</v>
      </c>
      <c r="B747" s="92" t="s">
        <v>1510</v>
      </c>
      <c r="C747" s="92" t="s">
        <v>1658</v>
      </c>
      <c r="D747" s="93">
        <v>0.58660000000000001</v>
      </c>
      <c r="E747" s="93">
        <v>1.1336999999999999</v>
      </c>
      <c r="F747" s="93">
        <f t="shared" si="22"/>
        <v>0.66502841999999995</v>
      </c>
      <c r="G747" s="94">
        <v>1</v>
      </c>
      <c r="H747" s="93">
        <f t="shared" si="23"/>
        <v>0.66500000000000004</v>
      </c>
      <c r="I747" s="95">
        <v>4.54</v>
      </c>
      <c r="J747" s="96">
        <v>45566</v>
      </c>
      <c r="K747" s="102" t="s">
        <v>1756</v>
      </c>
      <c r="L747" s="39"/>
    </row>
    <row r="748" spans="1:12" x14ac:dyDescent="0.25">
      <c r="A748" s="91" t="s">
        <v>739</v>
      </c>
      <c r="B748" s="92" t="s">
        <v>1510</v>
      </c>
      <c r="C748" s="92" t="s">
        <v>1658</v>
      </c>
      <c r="D748" s="93">
        <v>0.90249999999999997</v>
      </c>
      <c r="E748" s="93">
        <v>1.1336999999999999</v>
      </c>
      <c r="F748" s="93">
        <f t="shared" si="22"/>
        <v>1.02316425</v>
      </c>
      <c r="G748" s="94">
        <v>1</v>
      </c>
      <c r="H748" s="93">
        <f t="shared" si="23"/>
        <v>1.0232000000000001</v>
      </c>
      <c r="I748" s="95">
        <v>6.6</v>
      </c>
      <c r="J748" s="96">
        <v>45566</v>
      </c>
      <c r="K748" s="102" t="s">
        <v>1756</v>
      </c>
      <c r="L748" s="39"/>
    </row>
    <row r="749" spans="1:12" x14ac:dyDescent="0.25">
      <c r="A749" s="91" t="s">
        <v>740</v>
      </c>
      <c r="B749" s="92" t="s">
        <v>1510</v>
      </c>
      <c r="C749" s="92" t="s">
        <v>1658</v>
      </c>
      <c r="D749" s="93">
        <v>1.7528999999999999</v>
      </c>
      <c r="E749" s="93">
        <v>1.1336999999999999</v>
      </c>
      <c r="F749" s="93">
        <f t="shared" si="22"/>
        <v>1.9872627299999999</v>
      </c>
      <c r="G749" s="94">
        <v>1</v>
      </c>
      <c r="H749" s="93">
        <f t="shared" si="23"/>
        <v>1.9873000000000001</v>
      </c>
      <c r="I749" s="95">
        <v>11.85</v>
      </c>
      <c r="J749" s="96">
        <v>45566</v>
      </c>
      <c r="K749" s="102" t="s">
        <v>1756</v>
      </c>
      <c r="L749" s="39"/>
    </row>
    <row r="750" spans="1:12" x14ac:dyDescent="0.25">
      <c r="A750" s="91" t="s">
        <v>741</v>
      </c>
      <c r="B750" s="92" t="s">
        <v>1511</v>
      </c>
      <c r="C750" s="92" t="s">
        <v>1658</v>
      </c>
      <c r="D750" s="93">
        <v>0.3417</v>
      </c>
      <c r="E750" s="93">
        <v>1.1336999999999999</v>
      </c>
      <c r="F750" s="93">
        <f t="shared" si="22"/>
        <v>0.38738528999999999</v>
      </c>
      <c r="G750" s="94">
        <v>1</v>
      </c>
      <c r="H750" s="93">
        <f t="shared" si="23"/>
        <v>0.38740000000000002</v>
      </c>
      <c r="I750" s="95">
        <v>1.96</v>
      </c>
      <c r="J750" s="96">
        <v>45566</v>
      </c>
      <c r="K750" s="102" t="s">
        <v>1756</v>
      </c>
      <c r="L750" s="39"/>
    </row>
    <row r="751" spans="1:12" x14ac:dyDescent="0.25">
      <c r="A751" s="91" t="s">
        <v>742</v>
      </c>
      <c r="B751" s="92" t="s">
        <v>1511</v>
      </c>
      <c r="C751" s="92" t="s">
        <v>1658</v>
      </c>
      <c r="D751" s="93">
        <v>0.49370000000000003</v>
      </c>
      <c r="E751" s="93">
        <v>1.1336999999999999</v>
      </c>
      <c r="F751" s="93">
        <f t="shared" si="22"/>
        <v>0.55970768999999998</v>
      </c>
      <c r="G751" s="94">
        <v>1</v>
      </c>
      <c r="H751" s="93">
        <f t="shared" si="23"/>
        <v>0.55969999999999998</v>
      </c>
      <c r="I751" s="95">
        <v>2.66</v>
      </c>
      <c r="J751" s="96">
        <v>45566</v>
      </c>
      <c r="K751" s="102" t="s">
        <v>1756</v>
      </c>
      <c r="L751" s="39"/>
    </row>
    <row r="752" spans="1:12" x14ac:dyDescent="0.25">
      <c r="A752" s="91" t="s">
        <v>743</v>
      </c>
      <c r="B752" s="92" t="s">
        <v>1511</v>
      </c>
      <c r="C752" s="92" t="s">
        <v>1658</v>
      </c>
      <c r="D752" s="93">
        <v>0.71930000000000005</v>
      </c>
      <c r="E752" s="93">
        <v>1.1336999999999999</v>
      </c>
      <c r="F752" s="93">
        <f t="shared" si="22"/>
        <v>0.81547040999999998</v>
      </c>
      <c r="G752" s="94">
        <v>1</v>
      </c>
      <c r="H752" s="93">
        <f t="shared" si="23"/>
        <v>0.8155</v>
      </c>
      <c r="I752" s="95">
        <v>4.17</v>
      </c>
      <c r="J752" s="96">
        <v>45566</v>
      </c>
      <c r="K752" s="102" t="s">
        <v>1756</v>
      </c>
      <c r="L752" s="39"/>
    </row>
    <row r="753" spans="1:12" x14ac:dyDescent="0.25">
      <c r="A753" s="91" t="s">
        <v>744</v>
      </c>
      <c r="B753" s="92" t="s">
        <v>1511</v>
      </c>
      <c r="C753" s="92" t="s">
        <v>1658</v>
      </c>
      <c r="D753" s="93">
        <v>1.1924999999999999</v>
      </c>
      <c r="E753" s="93">
        <v>1.1336999999999999</v>
      </c>
      <c r="F753" s="93">
        <f t="shared" si="22"/>
        <v>1.3519372499999998</v>
      </c>
      <c r="G753" s="94">
        <v>1</v>
      </c>
      <c r="H753" s="93">
        <f t="shared" si="23"/>
        <v>1.3519000000000001</v>
      </c>
      <c r="I753" s="95">
        <v>6.98</v>
      </c>
      <c r="J753" s="96">
        <v>45566</v>
      </c>
      <c r="K753" s="102" t="s">
        <v>1756</v>
      </c>
      <c r="L753" s="39"/>
    </row>
    <row r="754" spans="1:12" x14ac:dyDescent="0.25">
      <c r="A754" s="91" t="s">
        <v>745</v>
      </c>
      <c r="B754" s="92" t="s">
        <v>1512</v>
      </c>
      <c r="C754" s="92" t="s">
        <v>1658</v>
      </c>
      <c r="D754" s="93">
        <v>0.51680000000000004</v>
      </c>
      <c r="E754" s="93">
        <v>1.1336999999999999</v>
      </c>
      <c r="F754" s="93">
        <f t="shared" si="22"/>
        <v>0.58589616</v>
      </c>
      <c r="G754" s="94">
        <v>1</v>
      </c>
      <c r="H754" s="93">
        <f t="shared" si="23"/>
        <v>0.58589999999999998</v>
      </c>
      <c r="I754" s="95">
        <v>2.48</v>
      </c>
      <c r="J754" s="96">
        <v>45566</v>
      </c>
      <c r="K754" s="102" t="s">
        <v>1756</v>
      </c>
      <c r="L754" s="39"/>
    </row>
    <row r="755" spans="1:12" x14ac:dyDescent="0.25">
      <c r="A755" s="91" t="s">
        <v>746</v>
      </c>
      <c r="B755" s="92" t="s">
        <v>1512</v>
      </c>
      <c r="C755" s="92" t="s">
        <v>1658</v>
      </c>
      <c r="D755" s="93">
        <v>0.65700000000000003</v>
      </c>
      <c r="E755" s="93">
        <v>1.1336999999999999</v>
      </c>
      <c r="F755" s="93">
        <f t="shared" si="22"/>
        <v>0.74484090000000003</v>
      </c>
      <c r="G755" s="94">
        <v>1</v>
      </c>
      <c r="H755" s="93">
        <f t="shared" si="23"/>
        <v>0.74480000000000002</v>
      </c>
      <c r="I755" s="95">
        <v>3.39</v>
      </c>
      <c r="J755" s="96">
        <v>45566</v>
      </c>
      <c r="K755" s="102" t="s">
        <v>1756</v>
      </c>
      <c r="L755" s="39"/>
    </row>
    <row r="756" spans="1:12" x14ac:dyDescent="0.25">
      <c r="A756" s="91" t="s">
        <v>747</v>
      </c>
      <c r="B756" s="92" t="s">
        <v>1512</v>
      </c>
      <c r="C756" s="92" t="s">
        <v>1658</v>
      </c>
      <c r="D756" s="93">
        <v>1.0519000000000001</v>
      </c>
      <c r="E756" s="93">
        <v>1.1336999999999999</v>
      </c>
      <c r="F756" s="93">
        <f t="shared" si="22"/>
        <v>1.1925390300000001</v>
      </c>
      <c r="G756" s="94">
        <v>1</v>
      </c>
      <c r="H756" s="93">
        <f t="shared" si="23"/>
        <v>1.1924999999999999</v>
      </c>
      <c r="I756" s="95">
        <v>5.2</v>
      </c>
      <c r="J756" s="96">
        <v>45566</v>
      </c>
      <c r="K756" s="102" t="s">
        <v>1756</v>
      </c>
      <c r="L756" s="39"/>
    </row>
    <row r="757" spans="1:12" x14ac:dyDescent="0.25">
      <c r="A757" s="91" t="s">
        <v>748</v>
      </c>
      <c r="B757" s="92" t="s">
        <v>1512</v>
      </c>
      <c r="C757" s="92" t="s">
        <v>1658</v>
      </c>
      <c r="D757" s="93">
        <v>2.4529999999999998</v>
      </c>
      <c r="E757" s="93">
        <v>1.1336999999999999</v>
      </c>
      <c r="F757" s="93">
        <f t="shared" si="22"/>
        <v>2.7809660999999997</v>
      </c>
      <c r="G757" s="94">
        <v>1</v>
      </c>
      <c r="H757" s="93">
        <f t="shared" si="23"/>
        <v>2.7810000000000001</v>
      </c>
      <c r="I757" s="95">
        <v>13.46</v>
      </c>
      <c r="J757" s="96">
        <v>45566</v>
      </c>
      <c r="K757" s="102" t="s">
        <v>1756</v>
      </c>
      <c r="L757" s="39"/>
    </row>
    <row r="758" spans="1:12" x14ac:dyDescent="0.25">
      <c r="A758" s="91" t="s">
        <v>749</v>
      </c>
      <c r="B758" s="92" t="s">
        <v>1513</v>
      </c>
      <c r="C758" s="92" t="s">
        <v>1658</v>
      </c>
      <c r="D758" s="93">
        <v>0.47910000000000003</v>
      </c>
      <c r="E758" s="93">
        <v>1.1336999999999999</v>
      </c>
      <c r="F758" s="93">
        <f t="shared" si="22"/>
        <v>0.54315566999999998</v>
      </c>
      <c r="G758" s="94">
        <v>1</v>
      </c>
      <c r="H758" s="93">
        <f t="shared" si="23"/>
        <v>0.54320000000000002</v>
      </c>
      <c r="I758" s="95">
        <v>2.63</v>
      </c>
      <c r="J758" s="96">
        <v>45566</v>
      </c>
      <c r="K758" s="102" t="s">
        <v>1756</v>
      </c>
      <c r="L758" s="39"/>
    </row>
    <row r="759" spans="1:12" x14ac:dyDescent="0.25">
      <c r="A759" s="91" t="s">
        <v>750</v>
      </c>
      <c r="B759" s="92" t="s">
        <v>1513</v>
      </c>
      <c r="C759" s="92" t="s">
        <v>1658</v>
      </c>
      <c r="D759" s="93">
        <v>0.66720000000000002</v>
      </c>
      <c r="E759" s="93">
        <v>1.1336999999999999</v>
      </c>
      <c r="F759" s="93">
        <f t="shared" si="22"/>
        <v>0.75640463999999996</v>
      </c>
      <c r="G759" s="94">
        <v>1</v>
      </c>
      <c r="H759" s="93">
        <f t="shared" si="23"/>
        <v>0.75639999999999996</v>
      </c>
      <c r="I759" s="95">
        <v>4.0599999999999996</v>
      </c>
      <c r="J759" s="96">
        <v>45566</v>
      </c>
      <c r="K759" s="102" t="s">
        <v>1756</v>
      </c>
      <c r="L759" s="39"/>
    </row>
    <row r="760" spans="1:12" x14ac:dyDescent="0.25">
      <c r="A760" s="91" t="s">
        <v>751</v>
      </c>
      <c r="B760" s="92" t="s">
        <v>1513</v>
      </c>
      <c r="C760" s="92" t="s">
        <v>1658</v>
      </c>
      <c r="D760" s="93">
        <v>0.98509999999999998</v>
      </c>
      <c r="E760" s="93">
        <v>1.1336999999999999</v>
      </c>
      <c r="F760" s="93">
        <f t="shared" si="22"/>
        <v>1.1168078699999999</v>
      </c>
      <c r="G760" s="94">
        <v>1</v>
      </c>
      <c r="H760" s="93">
        <f t="shared" si="23"/>
        <v>1.1168</v>
      </c>
      <c r="I760" s="95">
        <v>5.63</v>
      </c>
      <c r="J760" s="96">
        <v>45566</v>
      </c>
      <c r="K760" s="102" t="s">
        <v>1756</v>
      </c>
      <c r="L760" s="39"/>
    </row>
    <row r="761" spans="1:12" x14ac:dyDescent="0.25">
      <c r="A761" s="91" t="s">
        <v>752</v>
      </c>
      <c r="B761" s="92" t="s">
        <v>1513</v>
      </c>
      <c r="C761" s="92" t="s">
        <v>1658</v>
      </c>
      <c r="D761" s="93">
        <v>1.7763</v>
      </c>
      <c r="E761" s="93">
        <v>1.1336999999999999</v>
      </c>
      <c r="F761" s="93">
        <f t="shared" si="22"/>
        <v>2.0137913099999998</v>
      </c>
      <c r="G761" s="94">
        <v>1</v>
      </c>
      <c r="H761" s="93">
        <f t="shared" si="23"/>
        <v>2.0137999999999998</v>
      </c>
      <c r="I761" s="95">
        <v>9.39</v>
      </c>
      <c r="J761" s="96">
        <v>45566</v>
      </c>
      <c r="K761" s="102" t="s">
        <v>1756</v>
      </c>
      <c r="L761" s="39"/>
    </row>
    <row r="762" spans="1:12" x14ac:dyDescent="0.25">
      <c r="A762" s="91" t="s">
        <v>753</v>
      </c>
      <c r="B762" s="92" t="s">
        <v>1514</v>
      </c>
      <c r="C762" s="92" t="s">
        <v>1658</v>
      </c>
      <c r="D762" s="93">
        <v>0.42870000000000003</v>
      </c>
      <c r="E762" s="93">
        <v>1.1336999999999999</v>
      </c>
      <c r="F762" s="93">
        <f t="shared" si="22"/>
        <v>0.48601718999999999</v>
      </c>
      <c r="G762" s="94">
        <v>1</v>
      </c>
      <c r="H762" s="93">
        <f t="shared" si="23"/>
        <v>0.48599999999999999</v>
      </c>
      <c r="I762" s="95">
        <v>2.1800000000000002</v>
      </c>
      <c r="J762" s="96">
        <v>45566</v>
      </c>
      <c r="K762" s="102" t="s">
        <v>1756</v>
      </c>
      <c r="L762" s="39"/>
    </row>
    <row r="763" spans="1:12" x14ac:dyDescent="0.25">
      <c r="A763" s="91" t="s">
        <v>754</v>
      </c>
      <c r="B763" s="92" t="s">
        <v>1514</v>
      </c>
      <c r="C763" s="92" t="s">
        <v>1658</v>
      </c>
      <c r="D763" s="93">
        <v>0.52400000000000002</v>
      </c>
      <c r="E763" s="93">
        <v>1.1336999999999999</v>
      </c>
      <c r="F763" s="93">
        <f t="shared" si="22"/>
        <v>0.5940588</v>
      </c>
      <c r="G763" s="94">
        <v>1</v>
      </c>
      <c r="H763" s="93">
        <f t="shared" si="23"/>
        <v>0.59409999999999996</v>
      </c>
      <c r="I763" s="95">
        <v>2.65</v>
      </c>
      <c r="J763" s="96">
        <v>45566</v>
      </c>
      <c r="K763" s="102" t="s">
        <v>1756</v>
      </c>
      <c r="L763" s="39"/>
    </row>
    <row r="764" spans="1:12" x14ac:dyDescent="0.25">
      <c r="A764" s="91" t="s">
        <v>755</v>
      </c>
      <c r="B764" s="92" t="s">
        <v>1514</v>
      </c>
      <c r="C764" s="92" t="s">
        <v>1658</v>
      </c>
      <c r="D764" s="93">
        <v>0.72950000000000004</v>
      </c>
      <c r="E764" s="93">
        <v>1.1336999999999999</v>
      </c>
      <c r="F764" s="93">
        <f t="shared" si="22"/>
        <v>0.82703415000000002</v>
      </c>
      <c r="G764" s="94">
        <v>1</v>
      </c>
      <c r="H764" s="93">
        <f t="shared" si="23"/>
        <v>0.82699999999999996</v>
      </c>
      <c r="I764" s="95">
        <v>3.69</v>
      </c>
      <c r="J764" s="96">
        <v>45566</v>
      </c>
      <c r="K764" s="102" t="s">
        <v>1756</v>
      </c>
      <c r="L764" s="39"/>
    </row>
    <row r="765" spans="1:12" x14ac:dyDescent="0.25">
      <c r="A765" s="91" t="s">
        <v>756</v>
      </c>
      <c r="B765" s="92" t="s">
        <v>1514</v>
      </c>
      <c r="C765" s="92" t="s">
        <v>1658</v>
      </c>
      <c r="D765" s="93">
        <v>1.5826</v>
      </c>
      <c r="E765" s="93">
        <v>1.1336999999999999</v>
      </c>
      <c r="F765" s="93">
        <f t="shared" si="22"/>
        <v>1.7941936199999999</v>
      </c>
      <c r="G765" s="94">
        <v>1</v>
      </c>
      <c r="H765" s="93">
        <f t="shared" si="23"/>
        <v>1.7942</v>
      </c>
      <c r="I765" s="95">
        <v>7.4</v>
      </c>
      <c r="J765" s="96">
        <v>45566</v>
      </c>
      <c r="K765" s="102" t="s">
        <v>1756</v>
      </c>
      <c r="L765" s="39"/>
    </row>
    <row r="766" spans="1:12" x14ac:dyDescent="0.25">
      <c r="A766" s="91" t="s">
        <v>757</v>
      </c>
      <c r="B766" s="92" t="s">
        <v>1515</v>
      </c>
      <c r="C766" s="92" t="s">
        <v>1658</v>
      </c>
      <c r="D766" s="93">
        <v>0.45379999999999998</v>
      </c>
      <c r="E766" s="93">
        <v>1.1336999999999999</v>
      </c>
      <c r="F766" s="93">
        <f t="shared" si="22"/>
        <v>0.51447305999999993</v>
      </c>
      <c r="G766" s="94">
        <v>1</v>
      </c>
      <c r="H766" s="93">
        <f t="shared" si="23"/>
        <v>0.51449999999999996</v>
      </c>
      <c r="I766" s="95">
        <v>2.54</v>
      </c>
      <c r="J766" s="96">
        <v>45566</v>
      </c>
      <c r="K766" s="102" t="s">
        <v>1756</v>
      </c>
      <c r="L766" s="39"/>
    </row>
    <row r="767" spans="1:12" x14ac:dyDescent="0.25">
      <c r="A767" s="91" t="s">
        <v>758</v>
      </c>
      <c r="B767" s="92" t="s">
        <v>1515</v>
      </c>
      <c r="C767" s="92" t="s">
        <v>1658</v>
      </c>
      <c r="D767" s="93">
        <v>0.59730000000000005</v>
      </c>
      <c r="E767" s="93">
        <v>1.1336999999999999</v>
      </c>
      <c r="F767" s="93">
        <f t="shared" si="22"/>
        <v>0.67715901000000001</v>
      </c>
      <c r="G767" s="94">
        <v>1</v>
      </c>
      <c r="H767" s="93">
        <f t="shared" si="23"/>
        <v>0.67720000000000002</v>
      </c>
      <c r="I767" s="95">
        <v>3.43</v>
      </c>
      <c r="J767" s="96">
        <v>45566</v>
      </c>
      <c r="K767" s="102" t="s">
        <v>1756</v>
      </c>
      <c r="L767" s="39"/>
    </row>
    <row r="768" spans="1:12" x14ac:dyDescent="0.25">
      <c r="A768" s="91" t="s">
        <v>759</v>
      </c>
      <c r="B768" s="92" t="s">
        <v>1515</v>
      </c>
      <c r="C768" s="92" t="s">
        <v>1658</v>
      </c>
      <c r="D768" s="93">
        <v>0.89370000000000005</v>
      </c>
      <c r="E768" s="93">
        <v>1.1336999999999999</v>
      </c>
      <c r="F768" s="93">
        <f t="shared" si="22"/>
        <v>1.0131876900000001</v>
      </c>
      <c r="G768" s="94">
        <v>1</v>
      </c>
      <c r="H768" s="93">
        <f t="shared" si="23"/>
        <v>1.0132000000000001</v>
      </c>
      <c r="I768" s="95">
        <v>5.23</v>
      </c>
      <c r="J768" s="96">
        <v>45566</v>
      </c>
      <c r="K768" s="102" t="s">
        <v>1756</v>
      </c>
      <c r="L768" s="39"/>
    </row>
    <row r="769" spans="1:12" x14ac:dyDescent="0.25">
      <c r="A769" s="91" t="s">
        <v>760</v>
      </c>
      <c r="B769" s="92" t="s">
        <v>1515</v>
      </c>
      <c r="C769" s="92" t="s">
        <v>1658</v>
      </c>
      <c r="D769" s="93">
        <v>1.6051</v>
      </c>
      <c r="E769" s="93">
        <v>1.1336999999999999</v>
      </c>
      <c r="F769" s="93">
        <f t="shared" si="22"/>
        <v>1.8197018699999998</v>
      </c>
      <c r="G769" s="94">
        <v>1</v>
      </c>
      <c r="H769" s="93">
        <f t="shared" si="23"/>
        <v>1.8197000000000001</v>
      </c>
      <c r="I769" s="95">
        <v>8.93</v>
      </c>
      <c r="J769" s="96">
        <v>45566</v>
      </c>
      <c r="K769" s="102" t="s">
        <v>1756</v>
      </c>
      <c r="L769" s="39"/>
    </row>
    <row r="770" spans="1:12" x14ac:dyDescent="0.25">
      <c r="A770" s="91" t="s">
        <v>761</v>
      </c>
      <c r="B770" s="92" t="s">
        <v>1516</v>
      </c>
      <c r="C770" s="92" t="s">
        <v>1658</v>
      </c>
      <c r="D770" s="93">
        <v>0.44259999999999999</v>
      </c>
      <c r="E770" s="93">
        <v>1.1336999999999999</v>
      </c>
      <c r="F770" s="93">
        <f t="shared" si="22"/>
        <v>0.50177561999999998</v>
      </c>
      <c r="G770" s="94">
        <v>1</v>
      </c>
      <c r="H770" s="93">
        <f t="shared" si="23"/>
        <v>0.50180000000000002</v>
      </c>
      <c r="I770" s="95">
        <v>2.1800000000000002</v>
      </c>
      <c r="J770" s="96">
        <v>45566</v>
      </c>
      <c r="K770" s="102" t="s">
        <v>1756</v>
      </c>
      <c r="L770" s="39"/>
    </row>
    <row r="771" spans="1:12" x14ac:dyDescent="0.25">
      <c r="A771" s="91" t="s">
        <v>762</v>
      </c>
      <c r="B771" s="92" t="s">
        <v>1516</v>
      </c>
      <c r="C771" s="92" t="s">
        <v>1658</v>
      </c>
      <c r="D771" s="93">
        <v>0.60509999999999997</v>
      </c>
      <c r="E771" s="93">
        <v>1.1336999999999999</v>
      </c>
      <c r="F771" s="93">
        <f t="shared" si="22"/>
        <v>0.6860018699999999</v>
      </c>
      <c r="G771" s="94">
        <v>1</v>
      </c>
      <c r="H771" s="93">
        <f t="shared" si="23"/>
        <v>0.68600000000000005</v>
      </c>
      <c r="I771" s="95">
        <v>3.2</v>
      </c>
      <c r="J771" s="96">
        <v>45566</v>
      </c>
      <c r="K771" s="102" t="s">
        <v>1756</v>
      </c>
      <c r="L771" s="39"/>
    </row>
    <row r="772" spans="1:12" x14ac:dyDescent="0.25">
      <c r="A772" s="91" t="s">
        <v>763</v>
      </c>
      <c r="B772" s="92" t="s">
        <v>1516</v>
      </c>
      <c r="C772" s="92" t="s">
        <v>1658</v>
      </c>
      <c r="D772" s="93">
        <v>0.97240000000000004</v>
      </c>
      <c r="E772" s="93">
        <v>1.1336999999999999</v>
      </c>
      <c r="F772" s="93">
        <f t="shared" si="22"/>
        <v>1.10240988</v>
      </c>
      <c r="G772" s="94">
        <v>1</v>
      </c>
      <c r="H772" s="93">
        <f t="shared" si="23"/>
        <v>1.1024</v>
      </c>
      <c r="I772" s="95">
        <v>5.66</v>
      </c>
      <c r="J772" s="96">
        <v>45566</v>
      </c>
      <c r="K772" s="102" t="s">
        <v>1756</v>
      </c>
      <c r="L772" s="39"/>
    </row>
    <row r="773" spans="1:12" x14ac:dyDescent="0.25">
      <c r="A773" s="91" t="s">
        <v>764</v>
      </c>
      <c r="B773" s="92" t="s">
        <v>1516</v>
      </c>
      <c r="C773" s="92" t="s">
        <v>1658</v>
      </c>
      <c r="D773" s="93">
        <v>1.9676</v>
      </c>
      <c r="E773" s="93">
        <v>1.1336999999999999</v>
      </c>
      <c r="F773" s="93">
        <f t="shared" si="22"/>
        <v>2.2306681199999998</v>
      </c>
      <c r="G773" s="94">
        <v>1</v>
      </c>
      <c r="H773" s="93">
        <f t="shared" si="23"/>
        <v>2.2307000000000001</v>
      </c>
      <c r="I773" s="95">
        <v>10.72</v>
      </c>
      <c r="J773" s="96">
        <v>45566</v>
      </c>
      <c r="K773" s="102" t="s">
        <v>1756</v>
      </c>
      <c r="L773" s="39"/>
    </row>
    <row r="774" spans="1:12" x14ac:dyDescent="0.25">
      <c r="A774" s="91" t="s">
        <v>765</v>
      </c>
      <c r="B774" s="92" t="s">
        <v>1517</v>
      </c>
      <c r="C774" s="92" t="s">
        <v>1657</v>
      </c>
      <c r="D774" s="93">
        <v>4.3239000000000001</v>
      </c>
      <c r="E774" s="93">
        <v>1.1336999999999999</v>
      </c>
      <c r="F774" s="93">
        <f t="shared" si="22"/>
        <v>4.90200543</v>
      </c>
      <c r="G774" s="94">
        <v>1.37</v>
      </c>
      <c r="H774" s="93">
        <f t="shared" si="23"/>
        <v>6.7157</v>
      </c>
      <c r="I774" s="95">
        <v>4</v>
      </c>
      <c r="J774" s="96">
        <v>45566</v>
      </c>
      <c r="K774" s="102" t="s">
        <v>1756</v>
      </c>
      <c r="L774" s="39"/>
    </row>
    <row r="775" spans="1:12" x14ac:dyDescent="0.25">
      <c r="A775" s="91" t="s">
        <v>766</v>
      </c>
      <c r="B775" s="92" t="s">
        <v>1517</v>
      </c>
      <c r="C775" s="92" t="s">
        <v>1657</v>
      </c>
      <c r="D775" s="93">
        <v>4.8223000000000003</v>
      </c>
      <c r="E775" s="93">
        <v>1.1336999999999999</v>
      </c>
      <c r="F775" s="93">
        <f t="shared" ref="F775:F838" si="24">D775*E775</f>
        <v>5.4670415099999996</v>
      </c>
      <c r="G775" s="94">
        <v>1.37</v>
      </c>
      <c r="H775" s="93">
        <f t="shared" ref="H775:H838" si="25">ROUND(F775*G775,4)</f>
        <v>7.4897999999999998</v>
      </c>
      <c r="I775" s="95">
        <v>4.45</v>
      </c>
      <c r="J775" s="96">
        <v>45566</v>
      </c>
      <c r="K775" s="102" t="s">
        <v>1756</v>
      </c>
      <c r="L775" s="39"/>
    </row>
    <row r="776" spans="1:12" x14ac:dyDescent="0.25">
      <c r="A776" s="91" t="s">
        <v>767</v>
      </c>
      <c r="B776" s="92" t="s">
        <v>1517</v>
      </c>
      <c r="C776" s="92" t="s">
        <v>1657</v>
      </c>
      <c r="D776" s="93">
        <v>5.4847999999999999</v>
      </c>
      <c r="E776" s="93">
        <v>1.1336999999999999</v>
      </c>
      <c r="F776" s="93">
        <f t="shared" si="24"/>
        <v>6.2181177599999993</v>
      </c>
      <c r="G776" s="94">
        <v>1.37</v>
      </c>
      <c r="H776" s="93">
        <f t="shared" si="25"/>
        <v>8.5188000000000006</v>
      </c>
      <c r="I776" s="95">
        <v>6.08</v>
      </c>
      <c r="J776" s="96">
        <v>45566</v>
      </c>
      <c r="K776" s="102" t="s">
        <v>1756</v>
      </c>
      <c r="L776" s="39"/>
    </row>
    <row r="777" spans="1:12" x14ac:dyDescent="0.25">
      <c r="A777" s="91" t="s">
        <v>768</v>
      </c>
      <c r="B777" s="92" t="s">
        <v>1517</v>
      </c>
      <c r="C777" s="92" t="s">
        <v>1657</v>
      </c>
      <c r="D777" s="93">
        <v>8.7774000000000001</v>
      </c>
      <c r="E777" s="93">
        <v>1.1336999999999999</v>
      </c>
      <c r="F777" s="93">
        <f t="shared" si="24"/>
        <v>9.9509383800000002</v>
      </c>
      <c r="G777" s="94">
        <v>1.37</v>
      </c>
      <c r="H777" s="93">
        <f t="shared" si="25"/>
        <v>13.6328</v>
      </c>
      <c r="I777" s="95">
        <v>15</v>
      </c>
      <c r="J777" s="96">
        <v>45566</v>
      </c>
      <c r="K777" s="102" t="s">
        <v>1756</v>
      </c>
      <c r="L777" s="39"/>
    </row>
    <row r="778" spans="1:12" x14ac:dyDescent="0.25">
      <c r="A778" s="91" t="s">
        <v>769</v>
      </c>
      <c r="B778" s="92" t="s">
        <v>1518</v>
      </c>
      <c r="C778" s="92" t="s">
        <v>1658</v>
      </c>
      <c r="D778" s="93">
        <v>1.3807</v>
      </c>
      <c r="E778" s="93">
        <v>1.1336999999999999</v>
      </c>
      <c r="F778" s="93">
        <f t="shared" si="24"/>
        <v>1.56529959</v>
      </c>
      <c r="G778" s="94">
        <v>1</v>
      </c>
      <c r="H778" s="93">
        <f t="shared" si="25"/>
        <v>1.5652999999999999</v>
      </c>
      <c r="I778" s="95">
        <v>3.34</v>
      </c>
      <c r="J778" s="96">
        <v>45566</v>
      </c>
      <c r="K778" s="102" t="s">
        <v>1756</v>
      </c>
      <c r="L778" s="39"/>
    </row>
    <row r="779" spans="1:12" x14ac:dyDescent="0.25">
      <c r="A779" s="91" t="s">
        <v>770</v>
      </c>
      <c r="B779" s="92" t="s">
        <v>1518</v>
      </c>
      <c r="C779" s="92" t="s">
        <v>1658</v>
      </c>
      <c r="D779" s="93">
        <v>2.2181000000000002</v>
      </c>
      <c r="E779" s="93">
        <v>1.1336999999999999</v>
      </c>
      <c r="F779" s="93">
        <f t="shared" si="24"/>
        <v>2.5146599699999999</v>
      </c>
      <c r="G779" s="94">
        <v>1</v>
      </c>
      <c r="H779" s="93">
        <f t="shared" si="25"/>
        <v>2.5146999999999999</v>
      </c>
      <c r="I779" s="95">
        <v>5.29</v>
      </c>
      <c r="J779" s="96">
        <v>45566</v>
      </c>
      <c r="K779" s="102" t="s">
        <v>1756</v>
      </c>
      <c r="L779" s="39"/>
    </row>
    <row r="780" spans="1:12" x14ac:dyDescent="0.25">
      <c r="A780" s="91" t="s">
        <v>771</v>
      </c>
      <c r="B780" s="92" t="s">
        <v>1518</v>
      </c>
      <c r="C780" s="92" t="s">
        <v>1658</v>
      </c>
      <c r="D780" s="93">
        <v>2.8874</v>
      </c>
      <c r="E780" s="93">
        <v>1.1336999999999999</v>
      </c>
      <c r="F780" s="93">
        <f t="shared" si="24"/>
        <v>3.2734453799999996</v>
      </c>
      <c r="G780" s="94">
        <v>1</v>
      </c>
      <c r="H780" s="93">
        <f t="shared" si="25"/>
        <v>3.2734000000000001</v>
      </c>
      <c r="I780" s="95">
        <v>7.75</v>
      </c>
      <c r="J780" s="96">
        <v>45566</v>
      </c>
      <c r="K780" s="102" t="s">
        <v>1756</v>
      </c>
      <c r="L780" s="39"/>
    </row>
    <row r="781" spans="1:12" x14ac:dyDescent="0.25">
      <c r="A781" s="91" t="s">
        <v>772</v>
      </c>
      <c r="B781" s="92" t="s">
        <v>1518</v>
      </c>
      <c r="C781" s="92" t="s">
        <v>1658</v>
      </c>
      <c r="D781" s="93">
        <v>5.2141000000000002</v>
      </c>
      <c r="E781" s="93">
        <v>1.1336999999999999</v>
      </c>
      <c r="F781" s="93">
        <f t="shared" si="24"/>
        <v>5.9112251699999998</v>
      </c>
      <c r="G781" s="94">
        <v>1</v>
      </c>
      <c r="H781" s="93">
        <f t="shared" si="25"/>
        <v>5.9112</v>
      </c>
      <c r="I781" s="95">
        <v>17.54</v>
      </c>
      <c r="J781" s="96">
        <v>45566</v>
      </c>
      <c r="K781" s="102" t="s">
        <v>1756</v>
      </c>
      <c r="L781" s="39"/>
    </row>
    <row r="782" spans="1:12" x14ac:dyDescent="0.25">
      <c r="A782" s="91" t="s">
        <v>773</v>
      </c>
      <c r="B782" s="92" t="s">
        <v>1519</v>
      </c>
      <c r="C782" s="92" t="s">
        <v>1658</v>
      </c>
      <c r="D782" s="93">
        <v>1.3606</v>
      </c>
      <c r="E782" s="93">
        <v>1.1336999999999999</v>
      </c>
      <c r="F782" s="93">
        <f t="shared" si="24"/>
        <v>1.5425122199999999</v>
      </c>
      <c r="G782" s="94">
        <v>1</v>
      </c>
      <c r="H782" s="93">
        <f t="shared" si="25"/>
        <v>1.5425</v>
      </c>
      <c r="I782" s="95">
        <v>2.25</v>
      </c>
      <c r="J782" s="96">
        <v>45566</v>
      </c>
      <c r="K782" s="102" t="s">
        <v>1756</v>
      </c>
      <c r="L782" s="39"/>
    </row>
    <row r="783" spans="1:12" x14ac:dyDescent="0.25">
      <c r="A783" s="91" t="s">
        <v>774</v>
      </c>
      <c r="B783" s="92" t="s">
        <v>1519</v>
      </c>
      <c r="C783" s="92" t="s">
        <v>1658</v>
      </c>
      <c r="D783" s="93">
        <v>1.5670999999999999</v>
      </c>
      <c r="E783" s="93">
        <v>1.1336999999999999</v>
      </c>
      <c r="F783" s="93">
        <f t="shared" si="24"/>
        <v>1.7766212699999999</v>
      </c>
      <c r="G783" s="94">
        <v>1</v>
      </c>
      <c r="H783" s="93">
        <f t="shared" si="25"/>
        <v>1.7766</v>
      </c>
      <c r="I783" s="95">
        <v>3.07</v>
      </c>
      <c r="J783" s="96">
        <v>45566</v>
      </c>
      <c r="K783" s="102" t="s">
        <v>1756</v>
      </c>
      <c r="L783" s="39"/>
    </row>
    <row r="784" spans="1:12" x14ac:dyDescent="0.25">
      <c r="A784" s="91" t="s">
        <v>775</v>
      </c>
      <c r="B784" s="92" t="s">
        <v>1519</v>
      </c>
      <c r="C784" s="92" t="s">
        <v>1658</v>
      </c>
      <c r="D784" s="93">
        <v>2.2606999999999999</v>
      </c>
      <c r="E784" s="93">
        <v>1.1336999999999999</v>
      </c>
      <c r="F784" s="93">
        <f t="shared" si="24"/>
        <v>2.5629555899999996</v>
      </c>
      <c r="G784" s="94">
        <v>1</v>
      </c>
      <c r="H784" s="93">
        <f t="shared" si="25"/>
        <v>2.5630000000000002</v>
      </c>
      <c r="I784" s="95">
        <v>6.16</v>
      </c>
      <c r="J784" s="96">
        <v>45566</v>
      </c>
      <c r="K784" s="102" t="s">
        <v>1756</v>
      </c>
      <c r="L784" s="39"/>
    </row>
    <row r="785" spans="1:12" x14ac:dyDescent="0.25">
      <c r="A785" s="91" t="s">
        <v>776</v>
      </c>
      <c r="B785" s="92" t="s">
        <v>1519</v>
      </c>
      <c r="C785" s="92" t="s">
        <v>1658</v>
      </c>
      <c r="D785" s="93">
        <v>3.9948999999999999</v>
      </c>
      <c r="E785" s="93">
        <v>1.1336999999999999</v>
      </c>
      <c r="F785" s="93">
        <f t="shared" si="24"/>
        <v>4.5290181299999999</v>
      </c>
      <c r="G785" s="94">
        <v>1</v>
      </c>
      <c r="H785" s="93">
        <f t="shared" si="25"/>
        <v>4.5289999999999999</v>
      </c>
      <c r="I785" s="95">
        <v>12.07</v>
      </c>
      <c r="J785" s="96">
        <v>45566</v>
      </c>
      <c r="K785" s="102" t="s">
        <v>1756</v>
      </c>
      <c r="L785" s="39"/>
    </row>
    <row r="786" spans="1:12" x14ac:dyDescent="0.25">
      <c r="A786" s="91" t="s">
        <v>777</v>
      </c>
      <c r="B786" s="92" t="s">
        <v>1520</v>
      </c>
      <c r="C786" s="92" t="s">
        <v>1658</v>
      </c>
      <c r="D786" s="93">
        <v>1.1543000000000001</v>
      </c>
      <c r="E786" s="93">
        <v>1.1336999999999999</v>
      </c>
      <c r="F786" s="93">
        <f t="shared" si="24"/>
        <v>1.3086299100000001</v>
      </c>
      <c r="G786" s="94">
        <v>1</v>
      </c>
      <c r="H786" s="93">
        <f t="shared" si="25"/>
        <v>1.3086</v>
      </c>
      <c r="I786" s="95">
        <v>2.02</v>
      </c>
      <c r="J786" s="96">
        <v>45566</v>
      </c>
      <c r="K786" s="102" t="s">
        <v>1756</v>
      </c>
      <c r="L786" s="39"/>
    </row>
    <row r="787" spans="1:12" x14ac:dyDescent="0.25">
      <c r="A787" s="91" t="s">
        <v>778</v>
      </c>
      <c r="B787" s="92" t="s">
        <v>1520</v>
      </c>
      <c r="C787" s="92" t="s">
        <v>1658</v>
      </c>
      <c r="D787" s="93">
        <v>1.3182</v>
      </c>
      <c r="E787" s="93">
        <v>1.1336999999999999</v>
      </c>
      <c r="F787" s="93">
        <f t="shared" si="24"/>
        <v>1.4944433399999999</v>
      </c>
      <c r="G787" s="94">
        <v>1</v>
      </c>
      <c r="H787" s="93">
        <f t="shared" si="25"/>
        <v>1.4944</v>
      </c>
      <c r="I787" s="95">
        <v>2.92</v>
      </c>
      <c r="J787" s="96">
        <v>45566</v>
      </c>
      <c r="K787" s="102" t="s">
        <v>1756</v>
      </c>
      <c r="L787" s="39"/>
    </row>
    <row r="788" spans="1:12" x14ac:dyDescent="0.25">
      <c r="A788" s="91" t="s">
        <v>779</v>
      </c>
      <c r="B788" s="92" t="s">
        <v>1520</v>
      </c>
      <c r="C788" s="92" t="s">
        <v>1658</v>
      </c>
      <c r="D788" s="93">
        <v>1.9209000000000001</v>
      </c>
      <c r="E788" s="93">
        <v>1.1336999999999999</v>
      </c>
      <c r="F788" s="93">
        <f t="shared" si="24"/>
        <v>2.1777243299999998</v>
      </c>
      <c r="G788" s="94">
        <v>1</v>
      </c>
      <c r="H788" s="93">
        <f t="shared" si="25"/>
        <v>2.1777000000000002</v>
      </c>
      <c r="I788" s="95">
        <v>6.6</v>
      </c>
      <c r="J788" s="96">
        <v>45566</v>
      </c>
      <c r="K788" s="102" t="s">
        <v>1756</v>
      </c>
      <c r="L788" s="39"/>
    </row>
    <row r="789" spans="1:12" x14ac:dyDescent="0.25">
      <c r="A789" s="91" t="s">
        <v>780</v>
      </c>
      <c r="B789" s="92" t="s">
        <v>1520</v>
      </c>
      <c r="C789" s="92" t="s">
        <v>1658</v>
      </c>
      <c r="D789" s="93">
        <v>3.2214</v>
      </c>
      <c r="E789" s="93">
        <v>1.1336999999999999</v>
      </c>
      <c r="F789" s="93">
        <f t="shared" si="24"/>
        <v>3.6521011799999998</v>
      </c>
      <c r="G789" s="94">
        <v>1</v>
      </c>
      <c r="H789" s="93">
        <f t="shared" si="25"/>
        <v>3.6520999999999999</v>
      </c>
      <c r="I789" s="95">
        <v>13.11</v>
      </c>
      <c r="J789" s="96">
        <v>45566</v>
      </c>
      <c r="K789" s="102" t="s">
        <v>1756</v>
      </c>
      <c r="L789" s="39"/>
    </row>
    <row r="790" spans="1:12" x14ac:dyDescent="0.25">
      <c r="A790" s="91" t="s">
        <v>781</v>
      </c>
      <c r="B790" s="92" t="s">
        <v>2269</v>
      </c>
      <c r="C790" s="92" t="s">
        <v>1659</v>
      </c>
      <c r="D790" s="93">
        <v>0.87749999999999995</v>
      </c>
      <c r="E790" s="93">
        <v>1.1336999999999999</v>
      </c>
      <c r="F790" s="93">
        <f t="shared" si="24"/>
        <v>0.99482174999999984</v>
      </c>
      <c r="G790" s="94">
        <v>1</v>
      </c>
      <c r="H790" s="93">
        <f t="shared" si="25"/>
        <v>0.99480000000000002</v>
      </c>
      <c r="I790" s="95">
        <v>2.33</v>
      </c>
      <c r="J790" s="96">
        <v>45566</v>
      </c>
      <c r="K790" s="102" t="s">
        <v>1756</v>
      </c>
      <c r="L790" s="39"/>
    </row>
    <row r="791" spans="1:12" x14ac:dyDescent="0.25">
      <c r="A791" s="91" t="s">
        <v>782</v>
      </c>
      <c r="B791" s="92" t="s">
        <v>2269</v>
      </c>
      <c r="C791" s="92" t="s">
        <v>1659</v>
      </c>
      <c r="D791" s="93">
        <v>1.3083</v>
      </c>
      <c r="E791" s="93">
        <v>1.1336999999999999</v>
      </c>
      <c r="F791" s="93">
        <f t="shared" si="24"/>
        <v>1.48321971</v>
      </c>
      <c r="G791" s="94">
        <v>1</v>
      </c>
      <c r="H791" s="93">
        <f t="shared" si="25"/>
        <v>1.4832000000000001</v>
      </c>
      <c r="I791" s="95">
        <v>4.41</v>
      </c>
      <c r="J791" s="96">
        <v>45566</v>
      </c>
      <c r="K791" s="102" t="s">
        <v>1756</v>
      </c>
      <c r="L791" s="39"/>
    </row>
    <row r="792" spans="1:12" x14ac:dyDescent="0.25">
      <c r="A792" s="91" t="s">
        <v>783</v>
      </c>
      <c r="B792" s="92" t="s">
        <v>2269</v>
      </c>
      <c r="C792" s="92" t="s">
        <v>1659</v>
      </c>
      <c r="D792" s="93">
        <v>1.9451000000000001</v>
      </c>
      <c r="E792" s="93">
        <v>1.1336999999999999</v>
      </c>
      <c r="F792" s="93">
        <f t="shared" si="24"/>
        <v>2.2051598700000001</v>
      </c>
      <c r="G792" s="94">
        <v>1</v>
      </c>
      <c r="H792" s="93">
        <f t="shared" si="25"/>
        <v>2.2052</v>
      </c>
      <c r="I792" s="95">
        <v>8.24</v>
      </c>
      <c r="J792" s="96">
        <v>45566</v>
      </c>
      <c r="K792" s="102" t="s">
        <v>1756</v>
      </c>
      <c r="L792" s="39"/>
    </row>
    <row r="793" spans="1:12" x14ac:dyDescent="0.25">
      <c r="A793" s="91" t="s">
        <v>784</v>
      </c>
      <c r="B793" s="92" t="s">
        <v>2269</v>
      </c>
      <c r="C793" s="92" t="s">
        <v>1659</v>
      </c>
      <c r="D793" s="93">
        <v>3.3199000000000001</v>
      </c>
      <c r="E793" s="93">
        <v>1.1336999999999999</v>
      </c>
      <c r="F793" s="93">
        <f t="shared" si="24"/>
        <v>3.7637706299999998</v>
      </c>
      <c r="G793" s="94">
        <v>1</v>
      </c>
      <c r="H793" s="93">
        <f t="shared" si="25"/>
        <v>3.7637999999999998</v>
      </c>
      <c r="I793" s="95">
        <v>14.34</v>
      </c>
      <c r="J793" s="96">
        <v>45566</v>
      </c>
      <c r="K793" s="102" t="s">
        <v>1756</v>
      </c>
      <c r="L793" s="39"/>
    </row>
    <row r="794" spans="1:12" x14ac:dyDescent="0.25">
      <c r="A794" s="91" t="s">
        <v>785</v>
      </c>
      <c r="B794" s="92" t="s">
        <v>1521</v>
      </c>
      <c r="C794" s="92" t="s">
        <v>1658</v>
      </c>
      <c r="D794" s="93">
        <v>0.95350000000000001</v>
      </c>
      <c r="E794" s="93">
        <v>1.1336999999999999</v>
      </c>
      <c r="F794" s="93">
        <f t="shared" si="24"/>
        <v>1.0809829499999999</v>
      </c>
      <c r="G794" s="94">
        <v>1</v>
      </c>
      <c r="H794" s="93">
        <f t="shared" si="25"/>
        <v>1.081</v>
      </c>
      <c r="I794" s="95">
        <v>2.11</v>
      </c>
      <c r="J794" s="96">
        <v>45566</v>
      </c>
      <c r="K794" s="102" t="s">
        <v>1756</v>
      </c>
      <c r="L794" s="39"/>
    </row>
    <row r="795" spans="1:12" x14ac:dyDescent="0.25">
      <c r="A795" s="91" t="s">
        <v>786</v>
      </c>
      <c r="B795" s="92" t="s">
        <v>1521</v>
      </c>
      <c r="C795" s="92" t="s">
        <v>1658</v>
      </c>
      <c r="D795" s="93">
        <v>1.1689000000000001</v>
      </c>
      <c r="E795" s="93">
        <v>1.1336999999999999</v>
      </c>
      <c r="F795" s="93">
        <f t="shared" si="24"/>
        <v>1.3251819300000001</v>
      </c>
      <c r="G795" s="94">
        <v>1</v>
      </c>
      <c r="H795" s="93">
        <f t="shared" si="25"/>
        <v>1.3251999999999999</v>
      </c>
      <c r="I795" s="95">
        <v>3.7</v>
      </c>
      <c r="J795" s="96">
        <v>45566</v>
      </c>
      <c r="K795" s="102" t="s">
        <v>1756</v>
      </c>
      <c r="L795" s="39"/>
    </row>
    <row r="796" spans="1:12" x14ac:dyDescent="0.25">
      <c r="A796" s="91" t="s">
        <v>787</v>
      </c>
      <c r="B796" s="92" t="s">
        <v>1521</v>
      </c>
      <c r="C796" s="92" t="s">
        <v>1658</v>
      </c>
      <c r="D796" s="93">
        <v>1.6423000000000001</v>
      </c>
      <c r="E796" s="93">
        <v>1.1336999999999999</v>
      </c>
      <c r="F796" s="93">
        <f t="shared" si="24"/>
        <v>1.86187551</v>
      </c>
      <c r="G796" s="94">
        <v>1</v>
      </c>
      <c r="H796" s="93">
        <f t="shared" si="25"/>
        <v>1.8619000000000001</v>
      </c>
      <c r="I796" s="95">
        <v>7.26</v>
      </c>
      <c r="J796" s="96">
        <v>45566</v>
      </c>
      <c r="K796" s="102" t="s">
        <v>1756</v>
      </c>
      <c r="L796" s="39"/>
    </row>
    <row r="797" spans="1:12" x14ac:dyDescent="0.25">
      <c r="A797" s="91" t="s">
        <v>788</v>
      </c>
      <c r="B797" s="92" t="s">
        <v>1521</v>
      </c>
      <c r="C797" s="92" t="s">
        <v>1658</v>
      </c>
      <c r="D797" s="93">
        <v>3.1373000000000002</v>
      </c>
      <c r="E797" s="93">
        <v>1.1336999999999999</v>
      </c>
      <c r="F797" s="93">
        <f t="shared" si="24"/>
        <v>3.5567570100000001</v>
      </c>
      <c r="G797" s="94">
        <v>1</v>
      </c>
      <c r="H797" s="93">
        <f t="shared" si="25"/>
        <v>3.5568</v>
      </c>
      <c r="I797" s="95">
        <v>14.92</v>
      </c>
      <c r="J797" s="96">
        <v>45566</v>
      </c>
      <c r="K797" s="102" t="s">
        <v>1756</v>
      </c>
      <c r="L797" s="39"/>
    </row>
    <row r="798" spans="1:12" x14ac:dyDescent="0.25">
      <c r="A798" s="91" t="s">
        <v>789</v>
      </c>
      <c r="B798" s="92" t="s">
        <v>1522</v>
      </c>
      <c r="C798" s="92" t="s">
        <v>1658</v>
      </c>
      <c r="D798" s="93">
        <v>0.81259999999999999</v>
      </c>
      <c r="E798" s="93">
        <v>1.1336999999999999</v>
      </c>
      <c r="F798" s="93">
        <f t="shared" si="24"/>
        <v>0.92124461999999996</v>
      </c>
      <c r="G798" s="94">
        <v>1</v>
      </c>
      <c r="H798" s="93">
        <f t="shared" si="25"/>
        <v>0.92120000000000002</v>
      </c>
      <c r="I798" s="95">
        <v>1.85</v>
      </c>
      <c r="J798" s="96">
        <v>45566</v>
      </c>
      <c r="K798" s="102" t="s">
        <v>1756</v>
      </c>
      <c r="L798" s="39"/>
    </row>
    <row r="799" spans="1:12" x14ac:dyDescent="0.25">
      <c r="A799" s="91" t="s">
        <v>790</v>
      </c>
      <c r="B799" s="92" t="s">
        <v>1522</v>
      </c>
      <c r="C799" s="92" t="s">
        <v>1658</v>
      </c>
      <c r="D799" s="93">
        <v>0.98670000000000002</v>
      </c>
      <c r="E799" s="93">
        <v>1.1336999999999999</v>
      </c>
      <c r="F799" s="93">
        <f t="shared" si="24"/>
        <v>1.1186217899999999</v>
      </c>
      <c r="G799" s="94">
        <v>1</v>
      </c>
      <c r="H799" s="93">
        <f t="shared" si="25"/>
        <v>1.1186</v>
      </c>
      <c r="I799" s="95">
        <v>2.95</v>
      </c>
      <c r="J799" s="96">
        <v>45566</v>
      </c>
      <c r="K799" s="102" t="s">
        <v>1756</v>
      </c>
      <c r="L799" s="39"/>
    </row>
    <row r="800" spans="1:12" x14ac:dyDescent="0.25">
      <c r="A800" s="91" t="s">
        <v>791</v>
      </c>
      <c r="B800" s="92" t="s">
        <v>1522</v>
      </c>
      <c r="C800" s="92" t="s">
        <v>1658</v>
      </c>
      <c r="D800" s="93">
        <v>1.5559000000000001</v>
      </c>
      <c r="E800" s="93">
        <v>1.1336999999999999</v>
      </c>
      <c r="F800" s="93">
        <f t="shared" si="24"/>
        <v>1.76392383</v>
      </c>
      <c r="G800" s="94">
        <v>1</v>
      </c>
      <c r="H800" s="93">
        <f t="shared" si="25"/>
        <v>1.7639</v>
      </c>
      <c r="I800" s="95">
        <v>6.58</v>
      </c>
      <c r="J800" s="96">
        <v>45566</v>
      </c>
      <c r="K800" s="102" t="s">
        <v>1756</v>
      </c>
      <c r="L800" s="39"/>
    </row>
    <row r="801" spans="1:12" x14ac:dyDescent="0.25">
      <c r="A801" s="91" t="s">
        <v>792</v>
      </c>
      <c r="B801" s="92" t="s">
        <v>1522</v>
      </c>
      <c r="C801" s="92" t="s">
        <v>1658</v>
      </c>
      <c r="D801" s="93">
        <v>2.7223999999999999</v>
      </c>
      <c r="E801" s="93">
        <v>1.1336999999999999</v>
      </c>
      <c r="F801" s="93">
        <f t="shared" si="24"/>
        <v>3.0863848799999998</v>
      </c>
      <c r="G801" s="94">
        <v>1</v>
      </c>
      <c r="H801" s="93">
        <f t="shared" si="25"/>
        <v>3.0863999999999998</v>
      </c>
      <c r="I801" s="95">
        <v>12.56</v>
      </c>
      <c r="J801" s="96">
        <v>45566</v>
      </c>
      <c r="K801" s="102" t="s">
        <v>1756</v>
      </c>
      <c r="L801" s="39"/>
    </row>
    <row r="802" spans="1:12" x14ac:dyDescent="0.25">
      <c r="A802" s="91" t="s">
        <v>793</v>
      </c>
      <c r="B802" s="92" t="s">
        <v>1523</v>
      </c>
      <c r="C802" s="92" t="s">
        <v>1658</v>
      </c>
      <c r="D802" s="93">
        <v>1.2317</v>
      </c>
      <c r="E802" s="93">
        <v>1.1336999999999999</v>
      </c>
      <c r="F802" s="93">
        <f t="shared" si="24"/>
        <v>1.3963782899999999</v>
      </c>
      <c r="G802" s="94">
        <v>1</v>
      </c>
      <c r="H802" s="93">
        <f t="shared" si="25"/>
        <v>1.3964000000000001</v>
      </c>
      <c r="I802" s="95">
        <v>2.7</v>
      </c>
      <c r="J802" s="96">
        <v>45566</v>
      </c>
      <c r="K802" s="102" t="s">
        <v>1756</v>
      </c>
      <c r="L802" s="39"/>
    </row>
    <row r="803" spans="1:12" x14ac:dyDescent="0.25">
      <c r="A803" s="91" t="s">
        <v>794</v>
      </c>
      <c r="B803" s="92" t="s">
        <v>1523</v>
      </c>
      <c r="C803" s="92" t="s">
        <v>1658</v>
      </c>
      <c r="D803" s="93">
        <v>1.4623999999999999</v>
      </c>
      <c r="E803" s="93">
        <v>1.1336999999999999</v>
      </c>
      <c r="F803" s="93">
        <f t="shared" si="24"/>
        <v>1.6579228799999999</v>
      </c>
      <c r="G803" s="94">
        <v>1</v>
      </c>
      <c r="H803" s="93">
        <f t="shared" si="25"/>
        <v>1.6578999999999999</v>
      </c>
      <c r="I803" s="95">
        <v>4.28</v>
      </c>
      <c r="J803" s="96">
        <v>45566</v>
      </c>
      <c r="K803" s="102" t="s">
        <v>1756</v>
      </c>
      <c r="L803" s="39"/>
    </row>
    <row r="804" spans="1:12" x14ac:dyDescent="0.25">
      <c r="A804" s="91" t="s">
        <v>795</v>
      </c>
      <c r="B804" s="92" t="s">
        <v>1523</v>
      </c>
      <c r="C804" s="92" t="s">
        <v>1658</v>
      </c>
      <c r="D804" s="93">
        <v>2.0091999999999999</v>
      </c>
      <c r="E804" s="93">
        <v>1.1336999999999999</v>
      </c>
      <c r="F804" s="93">
        <f t="shared" si="24"/>
        <v>2.2778300399999996</v>
      </c>
      <c r="G804" s="94">
        <v>1</v>
      </c>
      <c r="H804" s="93">
        <f t="shared" si="25"/>
        <v>2.2778</v>
      </c>
      <c r="I804" s="95">
        <v>7.39</v>
      </c>
      <c r="J804" s="96">
        <v>45566</v>
      </c>
      <c r="K804" s="102" t="s">
        <v>1756</v>
      </c>
      <c r="L804" s="39"/>
    </row>
    <row r="805" spans="1:12" x14ac:dyDescent="0.25">
      <c r="A805" s="91" t="s">
        <v>796</v>
      </c>
      <c r="B805" s="92" t="s">
        <v>1523</v>
      </c>
      <c r="C805" s="92" t="s">
        <v>1658</v>
      </c>
      <c r="D805" s="93">
        <v>4.0114999999999998</v>
      </c>
      <c r="E805" s="93">
        <v>1.1336999999999999</v>
      </c>
      <c r="F805" s="93">
        <f t="shared" si="24"/>
        <v>4.5478375499999997</v>
      </c>
      <c r="G805" s="94">
        <v>1</v>
      </c>
      <c r="H805" s="93">
        <f t="shared" si="25"/>
        <v>4.5477999999999996</v>
      </c>
      <c r="I805" s="95">
        <v>15.72</v>
      </c>
      <c r="J805" s="96">
        <v>45566</v>
      </c>
      <c r="K805" s="102" t="s">
        <v>1756</v>
      </c>
      <c r="L805" s="39"/>
    </row>
    <row r="806" spans="1:12" x14ac:dyDescent="0.25">
      <c r="A806" s="91" t="s">
        <v>797</v>
      </c>
      <c r="B806" s="92" t="s">
        <v>1524</v>
      </c>
      <c r="C806" s="92" t="s">
        <v>1660</v>
      </c>
      <c r="D806" s="93">
        <v>0.56820000000000004</v>
      </c>
      <c r="E806" s="93">
        <v>1.1336999999999999</v>
      </c>
      <c r="F806" s="93">
        <f t="shared" si="24"/>
        <v>0.64416834000000001</v>
      </c>
      <c r="G806" s="94">
        <v>1.25</v>
      </c>
      <c r="H806" s="93">
        <f t="shared" si="25"/>
        <v>0.80520000000000003</v>
      </c>
      <c r="I806" s="95">
        <v>2.1800000000000002</v>
      </c>
      <c r="J806" s="96">
        <v>45566</v>
      </c>
      <c r="K806" s="102" t="s">
        <v>1756</v>
      </c>
      <c r="L806" s="39"/>
    </row>
    <row r="807" spans="1:12" x14ac:dyDescent="0.25">
      <c r="A807" s="91" t="s">
        <v>798</v>
      </c>
      <c r="B807" s="92" t="s">
        <v>1524</v>
      </c>
      <c r="C807" s="92" t="s">
        <v>1660</v>
      </c>
      <c r="D807" s="93">
        <v>0.72050000000000003</v>
      </c>
      <c r="E807" s="93">
        <v>1.1336999999999999</v>
      </c>
      <c r="F807" s="93">
        <f t="shared" si="24"/>
        <v>0.81683085</v>
      </c>
      <c r="G807" s="94">
        <v>1.25</v>
      </c>
      <c r="H807" s="93">
        <f t="shared" si="25"/>
        <v>1.0209999999999999</v>
      </c>
      <c r="I807" s="95">
        <v>3.61</v>
      </c>
      <c r="J807" s="96">
        <v>45566</v>
      </c>
      <c r="K807" s="102" t="s">
        <v>1756</v>
      </c>
      <c r="L807" s="39"/>
    </row>
    <row r="808" spans="1:12" x14ac:dyDescent="0.25">
      <c r="A808" s="91" t="s">
        <v>799</v>
      </c>
      <c r="B808" s="92" t="s">
        <v>1524</v>
      </c>
      <c r="C808" s="92" t="s">
        <v>1660</v>
      </c>
      <c r="D808" s="93">
        <v>1.0702</v>
      </c>
      <c r="E808" s="93">
        <v>1.1336999999999999</v>
      </c>
      <c r="F808" s="93">
        <f t="shared" si="24"/>
        <v>1.2132857399999999</v>
      </c>
      <c r="G808" s="94">
        <v>1.25</v>
      </c>
      <c r="H808" s="93">
        <f t="shared" si="25"/>
        <v>1.5165999999999999</v>
      </c>
      <c r="I808" s="95">
        <v>6.13</v>
      </c>
      <c r="J808" s="96">
        <v>45566</v>
      </c>
      <c r="K808" s="102" t="s">
        <v>1756</v>
      </c>
      <c r="L808" s="39"/>
    </row>
    <row r="809" spans="1:12" x14ac:dyDescent="0.25">
      <c r="A809" s="91" t="s">
        <v>800</v>
      </c>
      <c r="B809" s="92" t="s">
        <v>1524</v>
      </c>
      <c r="C809" s="92" t="s">
        <v>1660</v>
      </c>
      <c r="D809" s="93">
        <v>1.6164000000000001</v>
      </c>
      <c r="E809" s="93">
        <v>1.1336999999999999</v>
      </c>
      <c r="F809" s="93">
        <f t="shared" si="24"/>
        <v>1.83251268</v>
      </c>
      <c r="G809" s="94">
        <v>1.25</v>
      </c>
      <c r="H809" s="93">
        <f t="shared" si="25"/>
        <v>2.2906</v>
      </c>
      <c r="I809" s="95">
        <v>9.1300000000000008</v>
      </c>
      <c r="J809" s="96">
        <v>45566</v>
      </c>
      <c r="K809" s="102" t="s">
        <v>1756</v>
      </c>
      <c r="L809" s="39"/>
    </row>
    <row r="810" spans="1:12" x14ac:dyDescent="0.25">
      <c r="A810" s="91" t="s">
        <v>801</v>
      </c>
      <c r="B810" s="92" t="s">
        <v>1525</v>
      </c>
      <c r="C810" s="92" t="s">
        <v>1658</v>
      </c>
      <c r="D810" s="93">
        <v>0.41920000000000002</v>
      </c>
      <c r="E810" s="93">
        <v>1.1336999999999999</v>
      </c>
      <c r="F810" s="93">
        <f t="shared" si="24"/>
        <v>0.47524704000000001</v>
      </c>
      <c r="G810" s="94">
        <v>1</v>
      </c>
      <c r="H810" s="93">
        <f t="shared" si="25"/>
        <v>0.47520000000000001</v>
      </c>
      <c r="I810" s="95">
        <v>2.42</v>
      </c>
      <c r="J810" s="96">
        <v>45566</v>
      </c>
      <c r="K810" s="102" t="s">
        <v>1756</v>
      </c>
      <c r="L810" s="39"/>
    </row>
    <row r="811" spans="1:12" x14ac:dyDescent="0.25">
      <c r="A811" s="91" t="s">
        <v>802</v>
      </c>
      <c r="B811" s="92" t="s">
        <v>1525</v>
      </c>
      <c r="C811" s="92" t="s">
        <v>1658</v>
      </c>
      <c r="D811" s="93">
        <v>0.60940000000000005</v>
      </c>
      <c r="E811" s="93">
        <v>1.1336999999999999</v>
      </c>
      <c r="F811" s="93">
        <f t="shared" si="24"/>
        <v>0.69087677999999997</v>
      </c>
      <c r="G811" s="94">
        <v>1</v>
      </c>
      <c r="H811" s="93">
        <f t="shared" si="25"/>
        <v>0.69089999999999996</v>
      </c>
      <c r="I811" s="95">
        <v>3.89</v>
      </c>
      <c r="J811" s="96">
        <v>45566</v>
      </c>
      <c r="K811" s="102" t="s">
        <v>1756</v>
      </c>
      <c r="L811" s="39"/>
    </row>
    <row r="812" spans="1:12" x14ac:dyDescent="0.25">
      <c r="A812" s="91" t="s">
        <v>803</v>
      </c>
      <c r="B812" s="92" t="s">
        <v>1525</v>
      </c>
      <c r="C812" s="92" t="s">
        <v>1658</v>
      </c>
      <c r="D812" s="93">
        <v>1.1137999999999999</v>
      </c>
      <c r="E812" s="93">
        <v>1.1336999999999999</v>
      </c>
      <c r="F812" s="93">
        <f t="shared" si="24"/>
        <v>1.2627150599999999</v>
      </c>
      <c r="G812" s="94">
        <v>1</v>
      </c>
      <c r="H812" s="93">
        <f t="shared" si="25"/>
        <v>1.2626999999999999</v>
      </c>
      <c r="I812" s="95">
        <v>6.98</v>
      </c>
      <c r="J812" s="96">
        <v>45566</v>
      </c>
      <c r="K812" s="102" t="s">
        <v>1756</v>
      </c>
      <c r="L812" s="39"/>
    </row>
    <row r="813" spans="1:12" x14ac:dyDescent="0.25">
      <c r="A813" s="91" t="s">
        <v>804</v>
      </c>
      <c r="B813" s="92" t="s">
        <v>1525</v>
      </c>
      <c r="C813" s="92" t="s">
        <v>1658</v>
      </c>
      <c r="D813" s="93">
        <v>2.1482999999999999</v>
      </c>
      <c r="E813" s="93">
        <v>1.1336999999999999</v>
      </c>
      <c r="F813" s="93">
        <f t="shared" si="24"/>
        <v>2.4355277099999997</v>
      </c>
      <c r="G813" s="94">
        <v>1</v>
      </c>
      <c r="H813" s="93">
        <f t="shared" si="25"/>
        <v>2.4355000000000002</v>
      </c>
      <c r="I813" s="95">
        <v>12.45</v>
      </c>
      <c r="J813" s="96">
        <v>45566</v>
      </c>
      <c r="K813" s="102" t="s">
        <v>1756</v>
      </c>
      <c r="L813" s="39"/>
    </row>
    <row r="814" spans="1:12" x14ac:dyDescent="0.25">
      <c r="A814" s="91" t="s">
        <v>805</v>
      </c>
      <c r="B814" s="92" t="s">
        <v>1526</v>
      </c>
      <c r="C814" s="92" t="s">
        <v>1658</v>
      </c>
      <c r="D814" s="93">
        <v>0.4652</v>
      </c>
      <c r="E814" s="93">
        <v>1.1336999999999999</v>
      </c>
      <c r="F814" s="93">
        <f t="shared" si="24"/>
        <v>0.52739723999999999</v>
      </c>
      <c r="G814" s="94">
        <v>1</v>
      </c>
      <c r="H814" s="93">
        <f t="shared" si="25"/>
        <v>0.52739999999999998</v>
      </c>
      <c r="I814" s="95">
        <v>2.46</v>
      </c>
      <c r="J814" s="96">
        <v>45566</v>
      </c>
      <c r="K814" s="102" t="s">
        <v>1756</v>
      </c>
      <c r="L814" s="39"/>
    </row>
    <row r="815" spans="1:12" x14ac:dyDescent="0.25">
      <c r="A815" s="91" t="s">
        <v>806</v>
      </c>
      <c r="B815" s="92" t="s">
        <v>1526</v>
      </c>
      <c r="C815" s="92" t="s">
        <v>1658</v>
      </c>
      <c r="D815" s="93">
        <v>0.57950000000000002</v>
      </c>
      <c r="E815" s="93">
        <v>1.1336999999999999</v>
      </c>
      <c r="F815" s="93">
        <f t="shared" si="24"/>
        <v>0.65697914999999996</v>
      </c>
      <c r="G815" s="94">
        <v>1</v>
      </c>
      <c r="H815" s="93">
        <f t="shared" si="25"/>
        <v>0.65700000000000003</v>
      </c>
      <c r="I815" s="95">
        <v>3.27</v>
      </c>
      <c r="J815" s="96">
        <v>45566</v>
      </c>
      <c r="K815" s="102" t="s">
        <v>1756</v>
      </c>
      <c r="L815" s="39"/>
    </row>
    <row r="816" spans="1:12" x14ac:dyDescent="0.25">
      <c r="A816" s="91" t="s">
        <v>807</v>
      </c>
      <c r="B816" s="92" t="s">
        <v>1526</v>
      </c>
      <c r="C816" s="92" t="s">
        <v>1658</v>
      </c>
      <c r="D816" s="93">
        <v>0.78190000000000004</v>
      </c>
      <c r="E816" s="93">
        <v>1.1336999999999999</v>
      </c>
      <c r="F816" s="93">
        <f t="shared" si="24"/>
        <v>0.88644003000000005</v>
      </c>
      <c r="G816" s="94">
        <v>1</v>
      </c>
      <c r="H816" s="93">
        <f t="shared" si="25"/>
        <v>0.88639999999999997</v>
      </c>
      <c r="I816" s="95">
        <v>4.74</v>
      </c>
      <c r="J816" s="96">
        <v>45566</v>
      </c>
      <c r="K816" s="102" t="s">
        <v>1756</v>
      </c>
      <c r="L816" s="39"/>
    </row>
    <row r="817" spans="1:12" x14ac:dyDescent="0.25">
      <c r="A817" s="91" t="s">
        <v>808</v>
      </c>
      <c r="B817" s="92" t="s">
        <v>1526</v>
      </c>
      <c r="C817" s="92" t="s">
        <v>1658</v>
      </c>
      <c r="D817" s="93">
        <v>1.2948999999999999</v>
      </c>
      <c r="E817" s="93">
        <v>1.1336999999999999</v>
      </c>
      <c r="F817" s="93">
        <f t="shared" si="24"/>
        <v>1.4680281299999998</v>
      </c>
      <c r="G817" s="94">
        <v>1</v>
      </c>
      <c r="H817" s="93">
        <f t="shared" si="25"/>
        <v>1.468</v>
      </c>
      <c r="I817" s="95">
        <v>7.87</v>
      </c>
      <c r="J817" s="96">
        <v>45566</v>
      </c>
      <c r="K817" s="102" t="s">
        <v>1756</v>
      </c>
      <c r="L817" s="39"/>
    </row>
    <row r="818" spans="1:12" x14ac:dyDescent="0.25">
      <c r="A818" s="91" t="s">
        <v>809</v>
      </c>
      <c r="B818" s="92" t="s">
        <v>1527</v>
      </c>
      <c r="C818" s="92" t="s">
        <v>1658</v>
      </c>
      <c r="D818" s="93">
        <v>0.4975</v>
      </c>
      <c r="E818" s="93">
        <v>1.1336999999999999</v>
      </c>
      <c r="F818" s="93">
        <f t="shared" si="24"/>
        <v>0.56401574999999993</v>
      </c>
      <c r="G818" s="94">
        <v>1</v>
      </c>
      <c r="H818" s="93">
        <f t="shared" si="25"/>
        <v>0.56399999999999995</v>
      </c>
      <c r="I818" s="95">
        <v>1.76</v>
      </c>
      <c r="J818" s="96">
        <v>45566</v>
      </c>
      <c r="K818" s="102" t="s">
        <v>1756</v>
      </c>
      <c r="L818" s="39"/>
    </row>
    <row r="819" spans="1:12" x14ac:dyDescent="0.25">
      <c r="A819" s="91" t="s">
        <v>810</v>
      </c>
      <c r="B819" s="92" t="s">
        <v>1527</v>
      </c>
      <c r="C819" s="92" t="s">
        <v>1658</v>
      </c>
      <c r="D819" s="93">
        <v>0.5988</v>
      </c>
      <c r="E819" s="93">
        <v>1.1336999999999999</v>
      </c>
      <c r="F819" s="93">
        <f t="shared" si="24"/>
        <v>0.67885955999999992</v>
      </c>
      <c r="G819" s="94">
        <v>1</v>
      </c>
      <c r="H819" s="93">
        <f t="shared" si="25"/>
        <v>0.67889999999999995</v>
      </c>
      <c r="I819" s="95">
        <v>2.0299999999999998</v>
      </c>
      <c r="J819" s="96">
        <v>45566</v>
      </c>
      <c r="K819" s="102" t="s">
        <v>1756</v>
      </c>
      <c r="L819" s="39"/>
    </row>
    <row r="820" spans="1:12" x14ac:dyDescent="0.25">
      <c r="A820" s="91" t="s">
        <v>811</v>
      </c>
      <c r="B820" s="92" t="s">
        <v>1527</v>
      </c>
      <c r="C820" s="92" t="s">
        <v>1658</v>
      </c>
      <c r="D820" s="93">
        <v>0.98950000000000005</v>
      </c>
      <c r="E820" s="93">
        <v>1.1336999999999999</v>
      </c>
      <c r="F820" s="93">
        <f t="shared" si="24"/>
        <v>1.12179615</v>
      </c>
      <c r="G820" s="94">
        <v>1</v>
      </c>
      <c r="H820" s="93">
        <f t="shared" si="25"/>
        <v>1.1217999999999999</v>
      </c>
      <c r="I820" s="95">
        <v>4.4400000000000004</v>
      </c>
      <c r="J820" s="96">
        <v>45566</v>
      </c>
      <c r="K820" s="102" t="s">
        <v>1756</v>
      </c>
      <c r="L820" s="39"/>
    </row>
    <row r="821" spans="1:12" x14ac:dyDescent="0.25">
      <c r="A821" s="91" t="s">
        <v>812</v>
      </c>
      <c r="B821" s="92" t="s">
        <v>1527</v>
      </c>
      <c r="C821" s="92" t="s">
        <v>1658</v>
      </c>
      <c r="D821" s="93">
        <v>1.6667000000000001</v>
      </c>
      <c r="E821" s="93">
        <v>1.1336999999999999</v>
      </c>
      <c r="F821" s="93">
        <f t="shared" si="24"/>
        <v>1.8895377899999999</v>
      </c>
      <c r="G821" s="94">
        <v>1</v>
      </c>
      <c r="H821" s="93">
        <f t="shared" si="25"/>
        <v>1.8895</v>
      </c>
      <c r="I821" s="95">
        <v>7.51</v>
      </c>
      <c r="J821" s="96">
        <v>45566</v>
      </c>
      <c r="K821" s="102" t="s">
        <v>1756</v>
      </c>
      <c r="L821" s="39"/>
    </row>
    <row r="822" spans="1:12" x14ac:dyDescent="0.25">
      <c r="A822" s="91" t="s">
        <v>813</v>
      </c>
      <c r="B822" s="92" t="s">
        <v>1528</v>
      </c>
      <c r="C822" s="92" t="s">
        <v>1658</v>
      </c>
      <c r="D822" s="93">
        <v>0.4219</v>
      </c>
      <c r="E822" s="93">
        <v>1.1336999999999999</v>
      </c>
      <c r="F822" s="93">
        <f t="shared" si="24"/>
        <v>0.47830802999999994</v>
      </c>
      <c r="G822" s="94">
        <v>1</v>
      </c>
      <c r="H822" s="93">
        <f t="shared" si="25"/>
        <v>0.4783</v>
      </c>
      <c r="I822" s="95">
        <v>2.2799999999999998</v>
      </c>
      <c r="J822" s="96">
        <v>45566</v>
      </c>
      <c r="K822" s="102" t="s">
        <v>1756</v>
      </c>
      <c r="L822" s="39"/>
    </row>
    <row r="823" spans="1:12" x14ac:dyDescent="0.25">
      <c r="A823" s="91" t="s">
        <v>814</v>
      </c>
      <c r="B823" s="92" t="s">
        <v>1528</v>
      </c>
      <c r="C823" s="92" t="s">
        <v>1658</v>
      </c>
      <c r="D823" s="93">
        <v>0.59360000000000002</v>
      </c>
      <c r="E823" s="93">
        <v>1.1336999999999999</v>
      </c>
      <c r="F823" s="93">
        <f t="shared" si="24"/>
        <v>0.67296431999999995</v>
      </c>
      <c r="G823" s="94">
        <v>1</v>
      </c>
      <c r="H823" s="93">
        <f t="shared" si="25"/>
        <v>0.67300000000000004</v>
      </c>
      <c r="I823" s="95">
        <v>3.42</v>
      </c>
      <c r="J823" s="96">
        <v>45566</v>
      </c>
      <c r="K823" s="102" t="s">
        <v>1756</v>
      </c>
      <c r="L823" s="39"/>
    </row>
    <row r="824" spans="1:12" x14ac:dyDescent="0.25">
      <c r="A824" s="91" t="s">
        <v>815</v>
      </c>
      <c r="B824" s="92" t="s">
        <v>1528</v>
      </c>
      <c r="C824" s="92" t="s">
        <v>1658</v>
      </c>
      <c r="D824" s="93">
        <v>0.83730000000000004</v>
      </c>
      <c r="E824" s="93">
        <v>1.1336999999999999</v>
      </c>
      <c r="F824" s="93">
        <f t="shared" si="24"/>
        <v>0.94924701</v>
      </c>
      <c r="G824" s="94">
        <v>1</v>
      </c>
      <c r="H824" s="93">
        <f t="shared" si="25"/>
        <v>0.94920000000000004</v>
      </c>
      <c r="I824" s="95">
        <v>4.84</v>
      </c>
      <c r="J824" s="96">
        <v>45566</v>
      </c>
      <c r="K824" s="102" t="s">
        <v>1756</v>
      </c>
      <c r="L824" s="39"/>
    </row>
    <row r="825" spans="1:12" x14ac:dyDescent="0.25">
      <c r="A825" s="91" t="s">
        <v>816</v>
      </c>
      <c r="B825" s="92" t="s">
        <v>1528</v>
      </c>
      <c r="C825" s="92" t="s">
        <v>1658</v>
      </c>
      <c r="D825" s="93">
        <v>1.3788</v>
      </c>
      <c r="E825" s="93">
        <v>1.1336999999999999</v>
      </c>
      <c r="F825" s="93">
        <f t="shared" si="24"/>
        <v>1.5631455599999999</v>
      </c>
      <c r="G825" s="94">
        <v>1</v>
      </c>
      <c r="H825" s="93">
        <f t="shared" si="25"/>
        <v>1.5630999999999999</v>
      </c>
      <c r="I825" s="95">
        <v>7.49</v>
      </c>
      <c r="J825" s="96">
        <v>45566</v>
      </c>
      <c r="K825" s="102" t="s">
        <v>1756</v>
      </c>
      <c r="L825" s="39"/>
    </row>
    <row r="826" spans="1:12" x14ac:dyDescent="0.25">
      <c r="A826" s="91" t="s">
        <v>817</v>
      </c>
      <c r="B826" s="92" t="s">
        <v>1529</v>
      </c>
      <c r="C826" s="92" t="s">
        <v>1658</v>
      </c>
      <c r="D826" s="93">
        <v>0.45129999999999998</v>
      </c>
      <c r="E826" s="93">
        <v>1.1336999999999999</v>
      </c>
      <c r="F826" s="93">
        <f t="shared" si="24"/>
        <v>0.51163881</v>
      </c>
      <c r="G826" s="94">
        <v>1</v>
      </c>
      <c r="H826" s="93">
        <f t="shared" si="25"/>
        <v>0.51160000000000005</v>
      </c>
      <c r="I826" s="95">
        <v>2.4</v>
      </c>
      <c r="J826" s="96">
        <v>45566</v>
      </c>
      <c r="K826" s="102" t="s">
        <v>1756</v>
      </c>
      <c r="L826" s="39"/>
    </row>
    <row r="827" spans="1:12" x14ac:dyDescent="0.25">
      <c r="A827" s="91" t="s">
        <v>818</v>
      </c>
      <c r="B827" s="92" t="s">
        <v>1529</v>
      </c>
      <c r="C827" s="92" t="s">
        <v>1658</v>
      </c>
      <c r="D827" s="93">
        <v>0.60899999999999999</v>
      </c>
      <c r="E827" s="93">
        <v>1.1336999999999999</v>
      </c>
      <c r="F827" s="93">
        <f t="shared" si="24"/>
        <v>0.69042329999999996</v>
      </c>
      <c r="G827" s="94">
        <v>1</v>
      </c>
      <c r="H827" s="93">
        <f t="shared" si="25"/>
        <v>0.69040000000000001</v>
      </c>
      <c r="I827" s="95">
        <v>3.21</v>
      </c>
      <c r="J827" s="96">
        <v>45566</v>
      </c>
      <c r="K827" s="102" t="s">
        <v>1756</v>
      </c>
      <c r="L827" s="39"/>
    </row>
    <row r="828" spans="1:12" x14ac:dyDescent="0.25">
      <c r="A828" s="91" t="s">
        <v>819</v>
      </c>
      <c r="B828" s="92" t="s">
        <v>1529</v>
      </c>
      <c r="C828" s="92" t="s">
        <v>1658</v>
      </c>
      <c r="D828" s="93">
        <v>0.88870000000000005</v>
      </c>
      <c r="E828" s="93">
        <v>1.1336999999999999</v>
      </c>
      <c r="F828" s="93">
        <f t="shared" si="24"/>
        <v>1.00751919</v>
      </c>
      <c r="G828" s="94">
        <v>1</v>
      </c>
      <c r="H828" s="93">
        <f t="shared" si="25"/>
        <v>1.0075000000000001</v>
      </c>
      <c r="I828" s="95">
        <v>5.01</v>
      </c>
      <c r="J828" s="96">
        <v>45566</v>
      </c>
      <c r="K828" s="102" t="s">
        <v>1756</v>
      </c>
      <c r="L828" s="39"/>
    </row>
    <row r="829" spans="1:12" x14ac:dyDescent="0.25">
      <c r="A829" s="91" t="s">
        <v>820</v>
      </c>
      <c r="B829" s="92" t="s">
        <v>1529</v>
      </c>
      <c r="C829" s="92" t="s">
        <v>1658</v>
      </c>
      <c r="D829" s="93">
        <v>1.6798999999999999</v>
      </c>
      <c r="E829" s="93">
        <v>1.1336999999999999</v>
      </c>
      <c r="F829" s="93">
        <f t="shared" si="24"/>
        <v>1.9045026299999999</v>
      </c>
      <c r="G829" s="94">
        <v>1</v>
      </c>
      <c r="H829" s="93">
        <f t="shared" si="25"/>
        <v>1.9045000000000001</v>
      </c>
      <c r="I829" s="95">
        <v>9.1300000000000008</v>
      </c>
      <c r="J829" s="96">
        <v>45566</v>
      </c>
      <c r="K829" s="102" t="s">
        <v>1756</v>
      </c>
      <c r="L829" s="39"/>
    </row>
    <row r="830" spans="1:12" x14ac:dyDescent="0.25">
      <c r="A830" s="91" t="s">
        <v>821</v>
      </c>
      <c r="B830" s="92" t="s">
        <v>1530</v>
      </c>
      <c r="C830" s="92" t="s">
        <v>1658</v>
      </c>
      <c r="D830" s="93">
        <v>0.45129999999999998</v>
      </c>
      <c r="E830" s="93">
        <v>1.1336999999999999</v>
      </c>
      <c r="F830" s="93">
        <f t="shared" si="24"/>
        <v>0.51163881</v>
      </c>
      <c r="G830" s="94">
        <v>1</v>
      </c>
      <c r="H830" s="93">
        <f t="shared" si="25"/>
        <v>0.51160000000000005</v>
      </c>
      <c r="I830" s="95">
        <v>2.4500000000000002</v>
      </c>
      <c r="J830" s="96">
        <v>45566</v>
      </c>
      <c r="K830" s="102" t="s">
        <v>1756</v>
      </c>
      <c r="L830" s="39"/>
    </row>
    <row r="831" spans="1:12" x14ac:dyDescent="0.25">
      <c r="A831" s="91" t="s">
        <v>822</v>
      </c>
      <c r="B831" s="92" t="s">
        <v>1530</v>
      </c>
      <c r="C831" s="92" t="s">
        <v>1658</v>
      </c>
      <c r="D831" s="93">
        <v>0.58789999999999998</v>
      </c>
      <c r="E831" s="93">
        <v>1.1336999999999999</v>
      </c>
      <c r="F831" s="93">
        <f t="shared" si="24"/>
        <v>0.66650222999999997</v>
      </c>
      <c r="G831" s="94">
        <v>1</v>
      </c>
      <c r="H831" s="93">
        <f t="shared" si="25"/>
        <v>0.66649999999999998</v>
      </c>
      <c r="I831" s="95">
        <v>3.38</v>
      </c>
      <c r="J831" s="96">
        <v>45566</v>
      </c>
      <c r="K831" s="102" t="s">
        <v>1756</v>
      </c>
      <c r="L831" s="39"/>
    </row>
    <row r="832" spans="1:12" x14ac:dyDescent="0.25">
      <c r="A832" s="91" t="s">
        <v>823</v>
      </c>
      <c r="B832" s="92" t="s">
        <v>1530</v>
      </c>
      <c r="C832" s="92" t="s">
        <v>1658</v>
      </c>
      <c r="D832" s="93">
        <v>0.9365</v>
      </c>
      <c r="E832" s="93">
        <v>1.1336999999999999</v>
      </c>
      <c r="F832" s="93">
        <f t="shared" si="24"/>
        <v>1.0617100499999998</v>
      </c>
      <c r="G832" s="94">
        <v>1</v>
      </c>
      <c r="H832" s="93">
        <f t="shared" si="25"/>
        <v>1.0617000000000001</v>
      </c>
      <c r="I832" s="95">
        <v>5.64</v>
      </c>
      <c r="J832" s="96">
        <v>45566</v>
      </c>
      <c r="K832" s="102" t="s">
        <v>1756</v>
      </c>
      <c r="L832" s="39"/>
    </row>
    <row r="833" spans="1:12" x14ac:dyDescent="0.25">
      <c r="A833" s="91" t="s">
        <v>824</v>
      </c>
      <c r="B833" s="92" t="s">
        <v>1530</v>
      </c>
      <c r="C833" s="92" t="s">
        <v>1658</v>
      </c>
      <c r="D833" s="93">
        <v>1.8493999999999999</v>
      </c>
      <c r="E833" s="93">
        <v>1.1336999999999999</v>
      </c>
      <c r="F833" s="93">
        <f t="shared" si="24"/>
        <v>2.0966647799999998</v>
      </c>
      <c r="G833" s="94">
        <v>1</v>
      </c>
      <c r="H833" s="93">
        <f t="shared" si="25"/>
        <v>2.0966999999999998</v>
      </c>
      <c r="I833" s="95">
        <v>9.9600000000000009</v>
      </c>
      <c r="J833" s="96">
        <v>45566</v>
      </c>
      <c r="K833" s="102" t="s">
        <v>1756</v>
      </c>
      <c r="L833" s="39"/>
    </row>
    <row r="834" spans="1:12" x14ac:dyDescent="0.25">
      <c r="A834" s="91" t="s">
        <v>825</v>
      </c>
      <c r="B834" s="92" t="s">
        <v>1531</v>
      </c>
      <c r="C834" s="92" t="s">
        <v>1658</v>
      </c>
      <c r="D834" s="93">
        <v>0.38129999999999997</v>
      </c>
      <c r="E834" s="93">
        <v>1.1336999999999999</v>
      </c>
      <c r="F834" s="93">
        <f t="shared" si="24"/>
        <v>0.43227980999999993</v>
      </c>
      <c r="G834" s="94">
        <v>1</v>
      </c>
      <c r="H834" s="93">
        <f t="shared" si="25"/>
        <v>0.43230000000000002</v>
      </c>
      <c r="I834" s="95">
        <v>2.2000000000000002</v>
      </c>
      <c r="J834" s="96">
        <v>45566</v>
      </c>
      <c r="K834" s="102" t="s">
        <v>1756</v>
      </c>
      <c r="L834" s="39"/>
    </row>
    <row r="835" spans="1:12" x14ac:dyDescent="0.25">
      <c r="A835" s="91" t="s">
        <v>826</v>
      </c>
      <c r="B835" s="92" t="s">
        <v>1531</v>
      </c>
      <c r="C835" s="92" t="s">
        <v>1658</v>
      </c>
      <c r="D835" s="93">
        <v>0.49030000000000001</v>
      </c>
      <c r="E835" s="93">
        <v>1.1336999999999999</v>
      </c>
      <c r="F835" s="93">
        <f t="shared" si="24"/>
        <v>0.55585310999999993</v>
      </c>
      <c r="G835" s="94">
        <v>1</v>
      </c>
      <c r="H835" s="93">
        <f t="shared" si="25"/>
        <v>0.55589999999999995</v>
      </c>
      <c r="I835" s="95">
        <v>2.82</v>
      </c>
      <c r="J835" s="96">
        <v>45566</v>
      </c>
      <c r="K835" s="102" t="s">
        <v>1756</v>
      </c>
      <c r="L835" s="39"/>
    </row>
    <row r="836" spans="1:12" x14ac:dyDescent="0.25">
      <c r="A836" s="91" t="s">
        <v>827</v>
      </c>
      <c r="B836" s="92" t="s">
        <v>1531</v>
      </c>
      <c r="C836" s="92" t="s">
        <v>1658</v>
      </c>
      <c r="D836" s="93">
        <v>0.84250000000000003</v>
      </c>
      <c r="E836" s="93">
        <v>1.1336999999999999</v>
      </c>
      <c r="F836" s="93">
        <f t="shared" si="24"/>
        <v>0.95514224999999997</v>
      </c>
      <c r="G836" s="94">
        <v>1</v>
      </c>
      <c r="H836" s="93">
        <f t="shared" si="25"/>
        <v>0.95509999999999995</v>
      </c>
      <c r="I836" s="95">
        <v>4.6399999999999997</v>
      </c>
      <c r="J836" s="96">
        <v>45566</v>
      </c>
      <c r="K836" s="102" t="s">
        <v>1756</v>
      </c>
      <c r="L836" s="39"/>
    </row>
    <row r="837" spans="1:12" x14ac:dyDescent="0.25">
      <c r="A837" s="91" t="s">
        <v>828</v>
      </c>
      <c r="B837" s="92" t="s">
        <v>1531</v>
      </c>
      <c r="C837" s="92" t="s">
        <v>1658</v>
      </c>
      <c r="D837" s="93">
        <v>1.6087</v>
      </c>
      <c r="E837" s="93">
        <v>1.1336999999999999</v>
      </c>
      <c r="F837" s="93">
        <f t="shared" si="24"/>
        <v>1.8237831899999999</v>
      </c>
      <c r="G837" s="94">
        <v>1</v>
      </c>
      <c r="H837" s="93">
        <f t="shared" si="25"/>
        <v>1.8238000000000001</v>
      </c>
      <c r="I837" s="95">
        <v>8.52</v>
      </c>
      <c r="J837" s="96">
        <v>45566</v>
      </c>
      <c r="K837" s="102" t="s">
        <v>1756</v>
      </c>
      <c r="L837" s="39"/>
    </row>
    <row r="838" spans="1:12" x14ac:dyDescent="0.25">
      <c r="A838" s="91" t="s">
        <v>829</v>
      </c>
      <c r="B838" s="92" t="s">
        <v>1532</v>
      </c>
      <c r="C838" s="92" t="s">
        <v>1658</v>
      </c>
      <c r="D838" s="93">
        <v>1.2766</v>
      </c>
      <c r="E838" s="93">
        <v>1.1336999999999999</v>
      </c>
      <c r="F838" s="93">
        <f t="shared" si="24"/>
        <v>1.4472814199999999</v>
      </c>
      <c r="G838" s="94">
        <v>1</v>
      </c>
      <c r="H838" s="93">
        <f t="shared" si="25"/>
        <v>1.4473</v>
      </c>
      <c r="I838" s="95">
        <v>1.5</v>
      </c>
      <c r="J838" s="96">
        <v>45566</v>
      </c>
      <c r="K838" s="102" t="s">
        <v>1756</v>
      </c>
      <c r="L838" s="39"/>
    </row>
    <row r="839" spans="1:12" x14ac:dyDescent="0.25">
      <c r="A839" s="91" t="s">
        <v>830</v>
      </c>
      <c r="B839" s="92" t="s">
        <v>1532</v>
      </c>
      <c r="C839" s="92" t="s">
        <v>1658</v>
      </c>
      <c r="D839" s="93">
        <v>1.4654</v>
      </c>
      <c r="E839" s="93">
        <v>1.1336999999999999</v>
      </c>
      <c r="F839" s="93">
        <f t="shared" ref="F839:F902" si="26">D839*E839</f>
        <v>1.6613239799999999</v>
      </c>
      <c r="G839" s="94">
        <v>1</v>
      </c>
      <c r="H839" s="93">
        <f t="shared" ref="H839:H902" si="27">ROUND(F839*G839,4)</f>
        <v>1.6613</v>
      </c>
      <c r="I839" s="95">
        <v>1.96</v>
      </c>
      <c r="J839" s="96">
        <v>45566</v>
      </c>
      <c r="K839" s="102" t="s">
        <v>1756</v>
      </c>
      <c r="L839" s="39"/>
    </row>
    <row r="840" spans="1:12" x14ac:dyDescent="0.25">
      <c r="A840" s="91" t="s">
        <v>831</v>
      </c>
      <c r="B840" s="92" t="s">
        <v>1532</v>
      </c>
      <c r="C840" s="92" t="s">
        <v>1658</v>
      </c>
      <c r="D840" s="93">
        <v>2.2492000000000001</v>
      </c>
      <c r="E840" s="93">
        <v>1.1336999999999999</v>
      </c>
      <c r="F840" s="93">
        <f t="shared" si="26"/>
        <v>2.5499180400000001</v>
      </c>
      <c r="G840" s="94">
        <v>1</v>
      </c>
      <c r="H840" s="93">
        <f t="shared" si="27"/>
        <v>2.5499000000000001</v>
      </c>
      <c r="I840" s="95">
        <v>5.79</v>
      </c>
      <c r="J840" s="96">
        <v>45566</v>
      </c>
      <c r="K840" s="102" t="s">
        <v>1756</v>
      </c>
      <c r="L840" s="39"/>
    </row>
    <row r="841" spans="1:12" x14ac:dyDescent="0.25">
      <c r="A841" s="91" t="s">
        <v>832</v>
      </c>
      <c r="B841" s="92" t="s">
        <v>1532</v>
      </c>
      <c r="C841" s="92" t="s">
        <v>1658</v>
      </c>
      <c r="D841" s="93">
        <v>3.8519000000000001</v>
      </c>
      <c r="E841" s="93">
        <v>1.1336999999999999</v>
      </c>
      <c r="F841" s="93">
        <f t="shared" si="26"/>
        <v>4.3668990299999999</v>
      </c>
      <c r="G841" s="94">
        <v>1</v>
      </c>
      <c r="H841" s="93">
        <f t="shared" si="27"/>
        <v>4.3669000000000002</v>
      </c>
      <c r="I841" s="95">
        <v>13.13</v>
      </c>
      <c r="J841" s="96">
        <v>45566</v>
      </c>
      <c r="K841" s="102" t="s">
        <v>1756</v>
      </c>
      <c r="L841" s="39"/>
    </row>
    <row r="842" spans="1:12" x14ac:dyDescent="0.25">
      <c r="A842" s="91" t="s">
        <v>833</v>
      </c>
      <c r="B842" s="92" t="s">
        <v>1533</v>
      </c>
      <c r="C842" s="92" t="s">
        <v>1658</v>
      </c>
      <c r="D842" s="93">
        <v>0.69920000000000004</v>
      </c>
      <c r="E842" s="93">
        <v>1.1336999999999999</v>
      </c>
      <c r="F842" s="93">
        <f t="shared" si="26"/>
        <v>0.79268304000000001</v>
      </c>
      <c r="G842" s="94">
        <v>1</v>
      </c>
      <c r="H842" s="93">
        <f t="shared" si="27"/>
        <v>0.79269999999999996</v>
      </c>
      <c r="I842" s="95">
        <v>1.76</v>
      </c>
      <c r="J842" s="96">
        <v>45566</v>
      </c>
      <c r="K842" s="102" t="s">
        <v>1756</v>
      </c>
      <c r="L842" s="39"/>
    </row>
    <row r="843" spans="1:12" x14ac:dyDescent="0.25">
      <c r="A843" s="91" t="s">
        <v>834</v>
      </c>
      <c r="B843" s="92" t="s">
        <v>1533</v>
      </c>
      <c r="C843" s="92" t="s">
        <v>1658</v>
      </c>
      <c r="D843" s="93">
        <v>0.86560000000000004</v>
      </c>
      <c r="E843" s="93">
        <v>1.1336999999999999</v>
      </c>
      <c r="F843" s="93">
        <f t="shared" si="26"/>
        <v>0.98133071999999999</v>
      </c>
      <c r="G843" s="94">
        <v>1</v>
      </c>
      <c r="H843" s="93">
        <f t="shared" si="27"/>
        <v>0.98129999999999995</v>
      </c>
      <c r="I843" s="95">
        <v>2.76</v>
      </c>
      <c r="J843" s="96">
        <v>45566</v>
      </c>
      <c r="K843" s="102" t="s">
        <v>1756</v>
      </c>
      <c r="L843" s="39"/>
    </row>
    <row r="844" spans="1:12" x14ac:dyDescent="0.25">
      <c r="A844" s="91" t="s">
        <v>835</v>
      </c>
      <c r="B844" s="92" t="s">
        <v>1533</v>
      </c>
      <c r="C844" s="92" t="s">
        <v>1658</v>
      </c>
      <c r="D844" s="93">
        <v>1.5761000000000001</v>
      </c>
      <c r="E844" s="93">
        <v>1.1336999999999999</v>
      </c>
      <c r="F844" s="93">
        <f t="shared" si="26"/>
        <v>1.7868245700000001</v>
      </c>
      <c r="G844" s="94">
        <v>1</v>
      </c>
      <c r="H844" s="93">
        <f t="shared" si="27"/>
        <v>1.7867999999999999</v>
      </c>
      <c r="I844" s="95">
        <v>6.67</v>
      </c>
      <c r="J844" s="96">
        <v>45566</v>
      </c>
      <c r="K844" s="102" t="s">
        <v>1756</v>
      </c>
      <c r="L844" s="39"/>
    </row>
    <row r="845" spans="1:12" x14ac:dyDescent="0.25">
      <c r="A845" s="91" t="s">
        <v>836</v>
      </c>
      <c r="B845" s="92" t="s">
        <v>1533</v>
      </c>
      <c r="C845" s="92" t="s">
        <v>1658</v>
      </c>
      <c r="D845" s="93">
        <v>2.6486999999999998</v>
      </c>
      <c r="E845" s="93">
        <v>1.1336999999999999</v>
      </c>
      <c r="F845" s="93">
        <f t="shared" si="26"/>
        <v>3.0028311899999998</v>
      </c>
      <c r="G845" s="94">
        <v>1</v>
      </c>
      <c r="H845" s="93">
        <f t="shared" si="27"/>
        <v>3.0028000000000001</v>
      </c>
      <c r="I845" s="95">
        <v>10.86</v>
      </c>
      <c r="J845" s="96">
        <v>45566</v>
      </c>
      <c r="K845" s="102" t="s">
        <v>1756</v>
      </c>
      <c r="L845" s="39"/>
    </row>
    <row r="846" spans="1:12" x14ac:dyDescent="0.25">
      <c r="A846" s="91" t="s">
        <v>837</v>
      </c>
      <c r="B846" s="92" t="s">
        <v>1534</v>
      </c>
      <c r="C846" s="92" t="s">
        <v>1658</v>
      </c>
      <c r="D846" s="93">
        <v>0.88270000000000004</v>
      </c>
      <c r="E846" s="93">
        <v>1.1336999999999999</v>
      </c>
      <c r="F846" s="93">
        <f t="shared" si="26"/>
        <v>1.0007169899999999</v>
      </c>
      <c r="G846" s="94">
        <v>1</v>
      </c>
      <c r="H846" s="93">
        <f t="shared" si="27"/>
        <v>1.0006999999999999</v>
      </c>
      <c r="I846" s="95">
        <v>1.85</v>
      </c>
      <c r="J846" s="96">
        <v>45566</v>
      </c>
      <c r="K846" s="102" t="s">
        <v>1756</v>
      </c>
      <c r="L846" s="39"/>
    </row>
    <row r="847" spans="1:12" x14ac:dyDescent="0.25">
      <c r="A847" s="91" t="s">
        <v>838</v>
      </c>
      <c r="B847" s="92" t="s">
        <v>1534</v>
      </c>
      <c r="C847" s="92" t="s">
        <v>1658</v>
      </c>
      <c r="D847" s="93">
        <v>1.1996</v>
      </c>
      <c r="E847" s="93">
        <v>1.1336999999999999</v>
      </c>
      <c r="F847" s="93">
        <f t="shared" si="26"/>
        <v>1.3599865199999999</v>
      </c>
      <c r="G847" s="94">
        <v>1</v>
      </c>
      <c r="H847" s="93">
        <f t="shared" si="27"/>
        <v>1.36</v>
      </c>
      <c r="I847" s="95">
        <v>4</v>
      </c>
      <c r="J847" s="96">
        <v>45566</v>
      </c>
      <c r="K847" s="102" t="s">
        <v>1756</v>
      </c>
      <c r="L847" s="39"/>
    </row>
    <row r="848" spans="1:12" x14ac:dyDescent="0.25">
      <c r="A848" s="91" t="s">
        <v>839</v>
      </c>
      <c r="B848" s="92" t="s">
        <v>1534</v>
      </c>
      <c r="C848" s="92" t="s">
        <v>1658</v>
      </c>
      <c r="D848" s="93">
        <v>1.8172999999999999</v>
      </c>
      <c r="E848" s="93">
        <v>1.1336999999999999</v>
      </c>
      <c r="F848" s="93">
        <f t="shared" si="26"/>
        <v>2.06027301</v>
      </c>
      <c r="G848" s="94">
        <v>1</v>
      </c>
      <c r="H848" s="93">
        <f t="shared" si="27"/>
        <v>2.0602999999999998</v>
      </c>
      <c r="I848" s="95">
        <v>7.6</v>
      </c>
      <c r="J848" s="96">
        <v>45566</v>
      </c>
      <c r="K848" s="102" t="s">
        <v>1756</v>
      </c>
      <c r="L848" s="39"/>
    </row>
    <row r="849" spans="1:12" x14ac:dyDescent="0.25">
      <c r="A849" s="91" t="s">
        <v>840</v>
      </c>
      <c r="B849" s="92" t="s">
        <v>1534</v>
      </c>
      <c r="C849" s="92" t="s">
        <v>1658</v>
      </c>
      <c r="D849" s="93">
        <v>3.0895000000000001</v>
      </c>
      <c r="E849" s="93">
        <v>1.1336999999999999</v>
      </c>
      <c r="F849" s="93">
        <f t="shared" si="26"/>
        <v>3.5025661499999998</v>
      </c>
      <c r="G849" s="94">
        <v>1</v>
      </c>
      <c r="H849" s="93">
        <f t="shared" si="27"/>
        <v>3.5026000000000002</v>
      </c>
      <c r="I849" s="95">
        <v>13.09</v>
      </c>
      <c r="J849" s="96">
        <v>45566</v>
      </c>
      <c r="K849" s="102" t="s">
        <v>1756</v>
      </c>
      <c r="L849" s="39"/>
    </row>
    <row r="850" spans="1:12" x14ac:dyDescent="0.25">
      <c r="A850" s="91" t="s">
        <v>841</v>
      </c>
      <c r="B850" s="92" t="s">
        <v>1535</v>
      </c>
      <c r="C850" s="92" t="s">
        <v>1658</v>
      </c>
      <c r="D850" s="93">
        <v>1.1244000000000001</v>
      </c>
      <c r="E850" s="93">
        <v>1.1336999999999999</v>
      </c>
      <c r="F850" s="93">
        <f t="shared" si="26"/>
        <v>1.2747322800000001</v>
      </c>
      <c r="G850" s="94">
        <v>1</v>
      </c>
      <c r="H850" s="93">
        <f t="shared" si="27"/>
        <v>1.2746999999999999</v>
      </c>
      <c r="I850" s="95">
        <v>1.444</v>
      </c>
      <c r="J850" s="96">
        <v>45566</v>
      </c>
      <c r="K850" s="102" t="s">
        <v>1756</v>
      </c>
      <c r="L850" s="39"/>
    </row>
    <row r="851" spans="1:12" x14ac:dyDescent="0.25">
      <c r="A851" s="91" t="s">
        <v>842</v>
      </c>
      <c r="B851" s="92" t="s">
        <v>1535</v>
      </c>
      <c r="C851" s="92" t="s">
        <v>1658</v>
      </c>
      <c r="D851" s="93">
        <v>1.3662000000000001</v>
      </c>
      <c r="E851" s="93">
        <v>1.1336999999999999</v>
      </c>
      <c r="F851" s="93">
        <f t="shared" si="26"/>
        <v>1.54886094</v>
      </c>
      <c r="G851" s="94">
        <v>1</v>
      </c>
      <c r="H851" s="93">
        <f t="shared" si="27"/>
        <v>1.5488999999999999</v>
      </c>
      <c r="I851" s="95">
        <v>1.52</v>
      </c>
      <c r="J851" s="96">
        <v>45566</v>
      </c>
      <c r="K851" s="102" t="s">
        <v>1756</v>
      </c>
      <c r="L851" s="39"/>
    </row>
    <row r="852" spans="1:12" x14ac:dyDescent="0.25">
      <c r="A852" s="91" t="s">
        <v>843</v>
      </c>
      <c r="B852" s="92" t="s">
        <v>1535</v>
      </c>
      <c r="C852" s="92" t="s">
        <v>1658</v>
      </c>
      <c r="D852" s="93">
        <v>1.6479999999999999</v>
      </c>
      <c r="E852" s="93">
        <v>1.1336999999999999</v>
      </c>
      <c r="F852" s="93">
        <f t="shared" si="26"/>
        <v>1.8683375999999998</v>
      </c>
      <c r="G852" s="94">
        <v>1</v>
      </c>
      <c r="H852" s="93">
        <f t="shared" si="27"/>
        <v>1.8683000000000001</v>
      </c>
      <c r="I852" s="95">
        <v>3.28</v>
      </c>
      <c r="J852" s="96">
        <v>45566</v>
      </c>
      <c r="K852" s="102" t="s">
        <v>1756</v>
      </c>
      <c r="L852" s="39"/>
    </row>
    <row r="853" spans="1:12" x14ac:dyDescent="0.25">
      <c r="A853" s="91" t="s">
        <v>844</v>
      </c>
      <c r="B853" s="92" t="s">
        <v>1535</v>
      </c>
      <c r="C853" s="92" t="s">
        <v>1658</v>
      </c>
      <c r="D853" s="93">
        <v>3.6717</v>
      </c>
      <c r="E853" s="93">
        <v>1.1336999999999999</v>
      </c>
      <c r="F853" s="93">
        <f t="shared" si="26"/>
        <v>4.1626062899999994</v>
      </c>
      <c r="G853" s="94">
        <v>1</v>
      </c>
      <c r="H853" s="93">
        <f t="shared" si="27"/>
        <v>4.1626000000000003</v>
      </c>
      <c r="I853" s="95">
        <v>13.66</v>
      </c>
      <c r="J853" s="96">
        <v>45566</v>
      </c>
      <c r="K853" s="102" t="s">
        <v>1756</v>
      </c>
      <c r="L853" s="39"/>
    </row>
    <row r="854" spans="1:12" x14ac:dyDescent="0.25">
      <c r="A854" s="91" t="s">
        <v>845</v>
      </c>
      <c r="B854" s="92" t="s">
        <v>1536</v>
      </c>
      <c r="C854" s="92" t="s">
        <v>1660</v>
      </c>
      <c r="D854" s="93">
        <v>0.52400000000000002</v>
      </c>
      <c r="E854" s="93">
        <v>1.1336999999999999</v>
      </c>
      <c r="F854" s="93">
        <f t="shared" si="26"/>
        <v>0.5940588</v>
      </c>
      <c r="G854" s="94">
        <v>1.25</v>
      </c>
      <c r="H854" s="93">
        <f t="shared" si="27"/>
        <v>0.74260000000000004</v>
      </c>
      <c r="I854" s="95">
        <v>2.52</v>
      </c>
      <c r="J854" s="96">
        <v>45566</v>
      </c>
      <c r="K854" s="102" t="s">
        <v>1756</v>
      </c>
      <c r="L854" s="39"/>
    </row>
    <row r="855" spans="1:12" x14ac:dyDescent="0.25">
      <c r="A855" s="91" t="s">
        <v>846</v>
      </c>
      <c r="B855" s="92" t="s">
        <v>1536</v>
      </c>
      <c r="C855" s="92" t="s">
        <v>1660</v>
      </c>
      <c r="D855" s="93">
        <v>0.66020000000000001</v>
      </c>
      <c r="E855" s="93">
        <v>1.1336999999999999</v>
      </c>
      <c r="F855" s="93">
        <f t="shared" si="26"/>
        <v>0.74846873999999997</v>
      </c>
      <c r="G855" s="94">
        <v>1.25</v>
      </c>
      <c r="H855" s="93">
        <f t="shared" si="27"/>
        <v>0.93559999999999999</v>
      </c>
      <c r="I855" s="95">
        <v>3.72</v>
      </c>
      <c r="J855" s="96">
        <v>45566</v>
      </c>
      <c r="K855" s="102" t="s">
        <v>1756</v>
      </c>
      <c r="L855" s="39"/>
    </row>
    <row r="856" spans="1:12" x14ac:dyDescent="0.25">
      <c r="A856" s="91" t="s">
        <v>847</v>
      </c>
      <c r="B856" s="92" t="s">
        <v>1536</v>
      </c>
      <c r="C856" s="92" t="s">
        <v>1660</v>
      </c>
      <c r="D856" s="93">
        <v>1.0130999999999999</v>
      </c>
      <c r="E856" s="93">
        <v>1.1336999999999999</v>
      </c>
      <c r="F856" s="93">
        <f t="shared" si="26"/>
        <v>1.1485514699999999</v>
      </c>
      <c r="G856" s="94">
        <v>1.25</v>
      </c>
      <c r="H856" s="93">
        <f t="shared" si="27"/>
        <v>1.4357</v>
      </c>
      <c r="I856" s="95">
        <v>5.9</v>
      </c>
      <c r="J856" s="96">
        <v>45566</v>
      </c>
      <c r="K856" s="102" t="s">
        <v>1756</v>
      </c>
      <c r="L856" s="39"/>
    </row>
    <row r="857" spans="1:12" x14ac:dyDescent="0.25">
      <c r="A857" s="91" t="s">
        <v>848</v>
      </c>
      <c r="B857" s="92" t="s">
        <v>1536</v>
      </c>
      <c r="C857" s="92" t="s">
        <v>1660</v>
      </c>
      <c r="D857" s="93">
        <v>1.8521000000000001</v>
      </c>
      <c r="E857" s="93">
        <v>1.1336999999999999</v>
      </c>
      <c r="F857" s="93">
        <f t="shared" si="26"/>
        <v>2.09972577</v>
      </c>
      <c r="G857" s="94">
        <v>1.25</v>
      </c>
      <c r="H857" s="93">
        <f t="shared" si="27"/>
        <v>2.6246999999999998</v>
      </c>
      <c r="I857" s="95">
        <v>10.9</v>
      </c>
      <c r="J857" s="96">
        <v>45566</v>
      </c>
      <c r="K857" s="102" t="s">
        <v>1756</v>
      </c>
      <c r="L857" s="39"/>
    </row>
    <row r="858" spans="1:12" x14ac:dyDescent="0.25">
      <c r="A858" s="91" t="s">
        <v>849</v>
      </c>
      <c r="B858" s="92" t="s">
        <v>1537</v>
      </c>
      <c r="C858" s="92" t="s">
        <v>1658</v>
      </c>
      <c r="D858" s="93">
        <v>0.44619999999999999</v>
      </c>
      <c r="E858" s="93">
        <v>1.1336999999999999</v>
      </c>
      <c r="F858" s="93">
        <f t="shared" si="26"/>
        <v>0.50585693999999992</v>
      </c>
      <c r="G858" s="94">
        <v>1</v>
      </c>
      <c r="H858" s="93">
        <f t="shared" si="27"/>
        <v>0.50590000000000002</v>
      </c>
      <c r="I858" s="95">
        <v>2.44</v>
      </c>
      <c r="J858" s="96">
        <v>45566</v>
      </c>
      <c r="K858" s="102" t="s">
        <v>1756</v>
      </c>
      <c r="L858" s="39"/>
    </row>
    <row r="859" spans="1:12" x14ac:dyDescent="0.25">
      <c r="A859" s="91" t="s">
        <v>850</v>
      </c>
      <c r="B859" s="92" t="s">
        <v>1537</v>
      </c>
      <c r="C859" s="92" t="s">
        <v>1658</v>
      </c>
      <c r="D859" s="93">
        <v>0.5948</v>
      </c>
      <c r="E859" s="93">
        <v>1.1336999999999999</v>
      </c>
      <c r="F859" s="93">
        <f t="shared" si="26"/>
        <v>0.67432475999999997</v>
      </c>
      <c r="G859" s="94">
        <v>1</v>
      </c>
      <c r="H859" s="93">
        <f t="shared" si="27"/>
        <v>0.67430000000000001</v>
      </c>
      <c r="I859" s="95">
        <v>3.36</v>
      </c>
      <c r="J859" s="96">
        <v>45566</v>
      </c>
      <c r="K859" s="102" t="s">
        <v>1756</v>
      </c>
      <c r="L859" s="39"/>
    </row>
    <row r="860" spans="1:12" x14ac:dyDescent="0.25">
      <c r="A860" s="91" t="s">
        <v>851</v>
      </c>
      <c r="B860" s="92" t="s">
        <v>1537</v>
      </c>
      <c r="C860" s="92" t="s">
        <v>1658</v>
      </c>
      <c r="D860" s="93">
        <v>0.87760000000000005</v>
      </c>
      <c r="E860" s="93">
        <v>1.1336999999999999</v>
      </c>
      <c r="F860" s="93">
        <f t="shared" si="26"/>
        <v>0.99493511999999995</v>
      </c>
      <c r="G860" s="94">
        <v>1</v>
      </c>
      <c r="H860" s="93">
        <f t="shared" si="27"/>
        <v>0.99490000000000001</v>
      </c>
      <c r="I860" s="95">
        <v>5.22</v>
      </c>
      <c r="J860" s="96">
        <v>45566</v>
      </c>
      <c r="K860" s="102" t="s">
        <v>1756</v>
      </c>
      <c r="L860" s="39"/>
    </row>
    <row r="861" spans="1:12" x14ac:dyDescent="0.25">
      <c r="A861" s="91" t="s">
        <v>852</v>
      </c>
      <c r="B861" s="92" t="s">
        <v>1537</v>
      </c>
      <c r="C861" s="92" t="s">
        <v>1658</v>
      </c>
      <c r="D861" s="93">
        <v>1.7576000000000001</v>
      </c>
      <c r="E861" s="93">
        <v>1.1336999999999999</v>
      </c>
      <c r="F861" s="93">
        <f t="shared" si="26"/>
        <v>1.9925911199999999</v>
      </c>
      <c r="G861" s="94">
        <v>1</v>
      </c>
      <c r="H861" s="93">
        <f t="shared" si="27"/>
        <v>1.9925999999999999</v>
      </c>
      <c r="I861" s="95">
        <v>10.210000000000001</v>
      </c>
      <c r="J861" s="96">
        <v>45566</v>
      </c>
      <c r="K861" s="102" t="s">
        <v>1756</v>
      </c>
      <c r="L861" s="39"/>
    </row>
    <row r="862" spans="1:12" x14ac:dyDescent="0.25">
      <c r="A862" s="91" t="s">
        <v>853</v>
      </c>
      <c r="B862" s="92" t="s">
        <v>1538</v>
      </c>
      <c r="C862" s="92" t="s">
        <v>1658</v>
      </c>
      <c r="D862" s="93">
        <v>1.29</v>
      </c>
      <c r="E862" s="93">
        <v>1.1336999999999999</v>
      </c>
      <c r="F862" s="93">
        <f t="shared" si="26"/>
        <v>1.4624729999999999</v>
      </c>
      <c r="G862" s="94">
        <v>1</v>
      </c>
      <c r="H862" s="93">
        <f t="shared" si="27"/>
        <v>1.4624999999999999</v>
      </c>
      <c r="I862" s="95">
        <v>2.37</v>
      </c>
      <c r="J862" s="96">
        <v>45566</v>
      </c>
      <c r="K862" s="102" t="s">
        <v>1756</v>
      </c>
      <c r="L862" s="39"/>
    </row>
    <row r="863" spans="1:12" x14ac:dyDescent="0.25">
      <c r="A863" s="91" t="s">
        <v>854</v>
      </c>
      <c r="B863" s="92" t="s">
        <v>1538</v>
      </c>
      <c r="C863" s="92" t="s">
        <v>1658</v>
      </c>
      <c r="D863" s="93">
        <v>1.5274000000000001</v>
      </c>
      <c r="E863" s="93">
        <v>1.1336999999999999</v>
      </c>
      <c r="F863" s="93">
        <f t="shared" si="26"/>
        <v>1.73161338</v>
      </c>
      <c r="G863" s="94">
        <v>1</v>
      </c>
      <c r="H863" s="93">
        <f t="shared" si="27"/>
        <v>1.7316</v>
      </c>
      <c r="I863" s="95">
        <v>3.29</v>
      </c>
      <c r="J863" s="96">
        <v>45566</v>
      </c>
      <c r="K863" s="102" t="s">
        <v>1756</v>
      </c>
      <c r="L863" s="39"/>
    </row>
    <row r="864" spans="1:12" x14ac:dyDescent="0.25">
      <c r="A864" s="91" t="s">
        <v>855</v>
      </c>
      <c r="B864" s="92" t="s">
        <v>1538</v>
      </c>
      <c r="C864" s="92" t="s">
        <v>1658</v>
      </c>
      <c r="D864" s="93">
        <v>2.4209999999999998</v>
      </c>
      <c r="E864" s="93">
        <v>1.1336999999999999</v>
      </c>
      <c r="F864" s="93">
        <f t="shared" si="26"/>
        <v>2.7446876999999996</v>
      </c>
      <c r="G864" s="94">
        <v>1</v>
      </c>
      <c r="H864" s="93">
        <f t="shared" si="27"/>
        <v>2.7446999999999999</v>
      </c>
      <c r="I864" s="95">
        <v>7.03</v>
      </c>
      <c r="J864" s="96">
        <v>45566</v>
      </c>
      <c r="K864" s="102" t="s">
        <v>1756</v>
      </c>
      <c r="L864" s="39"/>
    </row>
    <row r="865" spans="1:12" x14ac:dyDescent="0.25">
      <c r="A865" s="91" t="s">
        <v>856</v>
      </c>
      <c r="B865" s="92" t="s">
        <v>1538</v>
      </c>
      <c r="C865" s="92" t="s">
        <v>1658</v>
      </c>
      <c r="D865" s="93">
        <v>4.7161999999999997</v>
      </c>
      <c r="E865" s="93">
        <v>1.1336999999999999</v>
      </c>
      <c r="F865" s="93">
        <f t="shared" si="26"/>
        <v>5.3467559399999995</v>
      </c>
      <c r="G865" s="94">
        <v>1</v>
      </c>
      <c r="H865" s="93">
        <f t="shared" si="27"/>
        <v>5.3468</v>
      </c>
      <c r="I865" s="95">
        <v>15.21</v>
      </c>
      <c r="J865" s="96">
        <v>45566</v>
      </c>
      <c r="K865" s="102" t="s">
        <v>1756</v>
      </c>
      <c r="L865" s="39"/>
    </row>
    <row r="866" spans="1:12" x14ac:dyDescent="0.25">
      <c r="A866" s="91" t="s">
        <v>857</v>
      </c>
      <c r="B866" s="92" t="s">
        <v>1539</v>
      </c>
      <c r="C866" s="92" t="s">
        <v>1658</v>
      </c>
      <c r="D866" s="93">
        <v>1.3346</v>
      </c>
      <c r="E866" s="93">
        <v>1.1336999999999999</v>
      </c>
      <c r="F866" s="93">
        <f t="shared" si="26"/>
        <v>1.5130360199999999</v>
      </c>
      <c r="G866" s="94">
        <v>1</v>
      </c>
      <c r="H866" s="93">
        <f t="shared" si="27"/>
        <v>1.5129999999999999</v>
      </c>
      <c r="I866" s="95">
        <v>3.02</v>
      </c>
      <c r="J866" s="96">
        <v>45566</v>
      </c>
      <c r="K866" s="102" t="s">
        <v>1756</v>
      </c>
      <c r="L866" s="39"/>
    </row>
    <row r="867" spans="1:12" x14ac:dyDescent="0.25">
      <c r="A867" s="91" t="s">
        <v>858</v>
      </c>
      <c r="B867" s="92" t="s">
        <v>1539</v>
      </c>
      <c r="C867" s="92" t="s">
        <v>1658</v>
      </c>
      <c r="D867" s="93">
        <v>1.6153</v>
      </c>
      <c r="E867" s="93">
        <v>1.1336999999999999</v>
      </c>
      <c r="F867" s="93">
        <f t="shared" si="26"/>
        <v>1.8312656099999998</v>
      </c>
      <c r="G867" s="94">
        <v>1</v>
      </c>
      <c r="H867" s="93">
        <f t="shared" si="27"/>
        <v>1.8312999999999999</v>
      </c>
      <c r="I867" s="95">
        <v>4.1399999999999997</v>
      </c>
      <c r="J867" s="96">
        <v>45566</v>
      </c>
      <c r="K867" s="102" t="s">
        <v>1756</v>
      </c>
      <c r="L867" s="39"/>
    </row>
    <row r="868" spans="1:12" x14ac:dyDescent="0.25">
      <c r="A868" s="91" t="s">
        <v>859</v>
      </c>
      <c r="B868" s="92" t="s">
        <v>1539</v>
      </c>
      <c r="C868" s="92" t="s">
        <v>1658</v>
      </c>
      <c r="D868" s="93">
        <v>2.3016000000000001</v>
      </c>
      <c r="E868" s="93">
        <v>1.1336999999999999</v>
      </c>
      <c r="F868" s="93">
        <f t="shared" si="26"/>
        <v>2.60932392</v>
      </c>
      <c r="G868" s="94">
        <v>1</v>
      </c>
      <c r="H868" s="93">
        <f t="shared" si="27"/>
        <v>2.6093000000000002</v>
      </c>
      <c r="I868" s="95">
        <v>7.13</v>
      </c>
      <c r="J868" s="96">
        <v>45566</v>
      </c>
      <c r="K868" s="102" t="s">
        <v>1756</v>
      </c>
      <c r="L868" s="39"/>
    </row>
    <row r="869" spans="1:12" x14ac:dyDescent="0.25">
      <c r="A869" s="91" t="s">
        <v>860</v>
      </c>
      <c r="B869" s="92" t="s">
        <v>1539</v>
      </c>
      <c r="C869" s="92" t="s">
        <v>1658</v>
      </c>
      <c r="D869" s="93">
        <v>4.5217999999999998</v>
      </c>
      <c r="E869" s="93">
        <v>1.1336999999999999</v>
      </c>
      <c r="F869" s="93">
        <f t="shared" si="26"/>
        <v>5.1263646599999992</v>
      </c>
      <c r="G869" s="94">
        <v>1</v>
      </c>
      <c r="H869" s="93">
        <f t="shared" si="27"/>
        <v>5.1264000000000003</v>
      </c>
      <c r="I869" s="95">
        <v>15.05</v>
      </c>
      <c r="J869" s="96">
        <v>45566</v>
      </c>
      <c r="K869" s="102" t="s">
        <v>1756</v>
      </c>
      <c r="L869" s="39"/>
    </row>
    <row r="870" spans="1:12" x14ac:dyDescent="0.25">
      <c r="A870" s="91" t="s">
        <v>861</v>
      </c>
      <c r="B870" s="92" t="s">
        <v>1540</v>
      </c>
      <c r="C870" s="92" t="s">
        <v>1658</v>
      </c>
      <c r="D870" s="93">
        <v>1.2349000000000001</v>
      </c>
      <c r="E870" s="93">
        <v>1.1336999999999999</v>
      </c>
      <c r="F870" s="93">
        <f t="shared" si="26"/>
        <v>1.40000613</v>
      </c>
      <c r="G870" s="94">
        <v>1</v>
      </c>
      <c r="H870" s="93">
        <f t="shared" si="27"/>
        <v>1.4</v>
      </c>
      <c r="I870" s="95">
        <v>2.12</v>
      </c>
      <c r="J870" s="96">
        <v>45566</v>
      </c>
      <c r="K870" s="102" t="s">
        <v>1756</v>
      </c>
      <c r="L870" s="39"/>
    </row>
    <row r="871" spans="1:12" x14ac:dyDescent="0.25">
      <c r="A871" s="91" t="s">
        <v>862</v>
      </c>
      <c r="B871" s="92" t="s">
        <v>1540</v>
      </c>
      <c r="C871" s="92" t="s">
        <v>1658</v>
      </c>
      <c r="D871" s="93">
        <v>1.4300999999999999</v>
      </c>
      <c r="E871" s="93">
        <v>1.1336999999999999</v>
      </c>
      <c r="F871" s="93">
        <f t="shared" si="26"/>
        <v>1.6213043699999998</v>
      </c>
      <c r="G871" s="94">
        <v>1</v>
      </c>
      <c r="H871" s="93">
        <f t="shared" si="27"/>
        <v>1.6213</v>
      </c>
      <c r="I871" s="95">
        <v>2.92</v>
      </c>
      <c r="J871" s="96">
        <v>45566</v>
      </c>
      <c r="K871" s="102" t="s">
        <v>1756</v>
      </c>
      <c r="L871" s="39"/>
    </row>
    <row r="872" spans="1:12" x14ac:dyDescent="0.25">
      <c r="A872" s="91" t="s">
        <v>863</v>
      </c>
      <c r="B872" s="92" t="s">
        <v>1540</v>
      </c>
      <c r="C872" s="92" t="s">
        <v>1658</v>
      </c>
      <c r="D872" s="93">
        <v>2.2208000000000001</v>
      </c>
      <c r="E872" s="93">
        <v>1.1336999999999999</v>
      </c>
      <c r="F872" s="93">
        <f t="shared" si="26"/>
        <v>2.5177209600000001</v>
      </c>
      <c r="G872" s="94">
        <v>1</v>
      </c>
      <c r="H872" s="93">
        <f t="shared" si="27"/>
        <v>2.5177</v>
      </c>
      <c r="I872" s="95">
        <v>6.56</v>
      </c>
      <c r="J872" s="96">
        <v>45566</v>
      </c>
      <c r="K872" s="102" t="s">
        <v>1756</v>
      </c>
      <c r="L872" s="39"/>
    </row>
    <row r="873" spans="1:12" x14ac:dyDescent="0.25">
      <c r="A873" s="91" t="s">
        <v>864</v>
      </c>
      <c r="B873" s="92" t="s">
        <v>1540</v>
      </c>
      <c r="C873" s="92" t="s">
        <v>1658</v>
      </c>
      <c r="D873" s="93">
        <v>4.1852999999999998</v>
      </c>
      <c r="E873" s="93">
        <v>1.1336999999999999</v>
      </c>
      <c r="F873" s="93">
        <f t="shared" si="26"/>
        <v>4.7448746099999992</v>
      </c>
      <c r="G873" s="94">
        <v>1</v>
      </c>
      <c r="H873" s="93">
        <f t="shared" si="27"/>
        <v>4.7449000000000003</v>
      </c>
      <c r="I873" s="95">
        <v>13.9</v>
      </c>
      <c r="J873" s="96">
        <v>45566</v>
      </c>
      <c r="K873" s="102" t="s">
        <v>1756</v>
      </c>
      <c r="L873" s="39"/>
    </row>
    <row r="874" spans="1:12" x14ac:dyDescent="0.25">
      <c r="A874" s="91" t="s">
        <v>865</v>
      </c>
      <c r="B874" s="92" t="s">
        <v>1541</v>
      </c>
      <c r="C874" s="92" t="s">
        <v>1658</v>
      </c>
      <c r="D874" s="93">
        <v>0.94750000000000001</v>
      </c>
      <c r="E874" s="93">
        <v>1.1336999999999999</v>
      </c>
      <c r="F874" s="93">
        <f t="shared" si="26"/>
        <v>1.07418075</v>
      </c>
      <c r="G874" s="94">
        <v>1</v>
      </c>
      <c r="H874" s="93">
        <f t="shared" si="27"/>
        <v>1.0742</v>
      </c>
      <c r="I874" s="95">
        <v>1.84</v>
      </c>
      <c r="J874" s="96">
        <v>45566</v>
      </c>
      <c r="K874" s="102" t="s">
        <v>1756</v>
      </c>
      <c r="L874" s="39"/>
    </row>
    <row r="875" spans="1:12" x14ac:dyDescent="0.25">
      <c r="A875" s="91" t="s">
        <v>866</v>
      </c>
      <c r="B875" s="92" t="s">
        <v>1541</v>
      </c>
      <c r="C875" s="92" t="s">
        <v>1658</v>
      </c>
      <c r="D875" s="93">
        <v>1.1405000000000001</v>
      </c>
      <c r="E875" s="93">
        <v>1.1336999999999999</v>
      </c>
      <c r="F875" s="93">
        <f t="shared" si="26"/>
        <v>1.2929848500000001</v>
      </c>
      <c r="G875" s="94">
        <v>1</v>
      </c>
      <c r="H875" s="93">
        <f t="shared" si="27"/>
        <v>1.2929999999999999</v>
      </c>
      <c r="I875" s="95">
        <v>2.52</v>
      </c>
      <c r="J875" s="96">
        <v>45566</v>
      </c>
      <c r="K875" s="102" t="s">
        <v>1756</v>
      </c>
      <c r="L875" s="39"/>
    </row>
    <row r="876" spans="1:12" x14ac:dyDescent="0.25">
      <c r="A876" s="91" t="s">
        <v>867</v>
      </c>
      <c r="B876" s="92" t="s">
        <v>1541</v>
      </c>
      <c r="C876" s="92" t="s">
        <v>1658</v>
      </c>
      <c r="D876" s="93">
        <v>1.7918000000000001</v>
      </c>
      <c r="E876" s="93">
        <v>1.1336999999999999</v>
      </c>
      <c r="F876" s="93">
        <f t="shared" si="26"/>
        <v>2.0313636599999998</v>
      </c>
      <c r="G876" s="94">
        <v>1</v>
      </c>
      <c r="H876" s="93">
        <f t="shared" si="27"/>
        <v>2.0314000000000001</v>
      </c>
      <c r="I876" s="95">
        <v>5.33</v>
      </c>
      <c r="J876" s="96">
        <v>45566</v>
      </c>
      <c r="K876" s="102" t="s">
        <v>1756</v>
      </c>
      <c r="L876" s="39"/>
    </row>
    <row r="877" spans="1:12" x14ac:dyDescent="0.25">
      <c r="A877" s="91" t="s">
        <v>868</v>
      </c>
      <c r="B877" s="92" t="s">
        <v>1541</v>
      </c>
      <c r="C877" s="92" t="s">
        <v>1658</v>
      </c>
      <c r="D877" s="93">
        <v>3.0929000000000002</v>
      </c>
      <c r="E877" s="93">
        <v>1.1336999999999999</v>
      </c>
      <c r="F877" s="93">
        <f t="shared" si="26"/>
        <v>3.5064207299999999</v>
      </c>
      <c r="G877" s="94">
        <v>1</v>
      </c>
      <c r="H877" s="93">
        <f t="shared" si="27"/>
        <v>3.5064000000000002</v>
      </c>
      <c r="I877" s="95">
        <v>11.21</v>
      </c>
      <c r="J877" s="96">
        <v>45566</v>
      </c>
      <c r="K877" s="102" t="s">
        <v>1756</v>
      </c>
      <c r="L877" s="39"/>
    </row>
    <row r="878" spans="1:12" x14ac:dyDescent="0.25">
      <c r="A878" s="91" t="s">
        <v>869</v>
      </c>
      <c r="B878" s="92" t="s">
        <v>1542</v>
      </c>
      <c r="C878" s="92" t="s">
        <v>1658</v>
      </c>
      <c r="D878" s="93">
        <v>0.78100000000000003</v>
      </c>
      <c r="E878" s="93">
        <v>1.1336999999999999</v>
      </c>
      <c r="F878" s="93">
        <f t="shared" si="26"/>
        <v>0.88541970000000003</v>
      </c>
      <c r="G878" s="94">
        <v>1</v>
      </c>
      <c r="H878" s="93">
        <f t="shared" si="27"/>
        <v>0.88539999999999996</v>
      </c>
      <c r="I878" s="95">
        <v>1.41</v>
      </c>
      <c r="J878" s="96">
        <v>45566</v>
      </c>
      <c r="K878" s="102" t="s">
        <v>1756</v>
      </c>
      <c r="L878" s="39"/>
    </row>
    <row r="879" spans="1:12" x14ac:dyDescent="0.25">
      <c r="A879" s="91" t="s">
        <v>870</v>
      </c>
      <c r="B879" s="92" t="s">
        <v>1542</v>
      </c>
      <c r="C879" s="92" t="s">
        <v>1658</v>
      </c>
      <c r="D879" s="93">
        <v>1.1655</v>
      </c>
      <c r="E879" s="93">
        <v>1.1336999999999999</v>
      </c>
      <c r="F879" s="93">
        <f t="shared" si="26"/>
        <v>1.3213273499999998</v>
      </c>
      <c r="G879" s="94">
        <v>1</v>
      </c>
      <c r="H879" s="93">
        <f t="shared" si="27"/>
        <v>1.3212999999999999</v>
      </c>
      <c r="I879" s="95">
        <v>1.85</v>
      </c>
      <c r="J879" s="96">
        <v>45566</v>
      </c>
      <c r="K879" s="102" t="s">
        <v>1756</v>
      </c>
      <c r="L879" s="39"/>
    </row>
    <row r="880" spans="1:12" x14ac:dyDescent="0.25">
      <c r="A880" s="91" t="s">
        <v>871</v>
      </c>
      <c r="B880" s="92" t="s">
        <v>1542</v>
      </c>
      <c r="C880" s="92" t="s">
        <v>1658</v>
      </c>
      <c r="D880" s="93">
        <v>1.9661</v>
      </c>
      <c r="E880" s="93">
        <v>1.1336999999999999</v>
      </c>
      <c r="F880" s="93">
        <f t="shared" si="26"/>
        <v>2.22896757</v>
      </c>
      <c r="G880" s="94">
        <v>1</v>
      </c>
      <c r="H880" s="93">
        <f t="shared" si="27"/>
        <v>2.2290000000000001</v>
      </c>
      <c r="I880" s="95">
        <v>5.6</v>
      </c>
      <c r="J880" s="96">
        <v>45566</v>
      </c>
      <c r="K880" s="102" t="s">
        <v>1756</v>
      </c>
      <c r="L880" s="39"/>
    </row>
    <row r="881" spans="1:12" x14ac:dyDescent="0.25">
      <c r="A881" s="91" t="s">
        <v>872</v>
      </c>
      <c r="B881" s="92" t="s">
        <v>1542</v>
      </c>
      <c r="C881" s="92" t="s">
        <v>1658</v>
      </c>
      <c r="D881" s="93">
        <v>4.0094000000000003</v>
      </c>
      <c r="E881" s="93">
        <v>1.1336999999999999</v>
      </c>
      <c r="F881" s="93">
        <f t="shared" si="26"/>
        <v>4.5454567800000003</v>
      </c>
      <c r="G881" s="94">
        <v>1</v>
      </c>
      <c r="H881" s="93">
        <f t="shared" si="27"/>
        <v>4.5454999999999997</v>
      </c>
      <c r="I881" s="95">
        <v>15.75</v>
      </c>
      <c r="J881" s="96">
        <v>45566</v>
      </c>
      <c r="K881" s="102" t="s">
        <v>1756</v>
      </c>
      <c r="L881" s="39"/>
    </row>
    <row r="882" spans="1:12" x14ac:dyDescent="0.25">
      <c r="A882" s="91" t="s">
        <v>873</v>
      </c>
      <c r="B882" s="92" t="s">
        <v>1543</v>
      </c>
      <c r="C882" s="92" t="s">
        <v>1658</v>
      </c>
      <c r="D882" s="93">
        <v>0.68579999999999997</v>
      </c>
      <c r="E882" s="93">
        <v>1.1336999999999999</v>
      </c>
      <c r="F882" s="93">
        <f t="shared" si="26"/>
        <v>0.77749145999999991</v>
      </c>
      <c r="G882" s="94">
        <v>1</v>
      </c>
      <c r="H882" s="93">
        <f t="shared" si="27"/>
        <v>0.77749999999999997</v>
      </c>
      <c r="I882" s="95">
        <v>1.96</v>
      </c>
      <c r="J882" s="96">
        <v>45566</v>
      </c>
      <c r="K882" s="102" t="s">
        <v>1756</v>
      </c>
      <c r="L882" s="39"/>
    </row>
    <row r="883" spans="1:12" x14ac:dyDescent="0.25">
      <c r="A883" s="91" t="s">
        <v>874</v>
      </c>
      <c r="B883" s="92" t="s">
        <v>1543</v>
      </c>
      <c r="C883" s="92" t="s">
        <v>1658</v>
      </c>
      <c r="D883" s="93">
        <v>0.84789999999999999</v>
      </c>
      <c r="E883" s="93">
        <v>1.1336999999999999</v>
      </c>
      <c r="F883" s="93">
        <f t="shared" si="26"/>
        <v>0.96126422999999994</v>
      </c>
      <c r="G883" s="94">
        <v>1</v>
      </c>
      <c r="H883" s="93">
        <f t="shared" si="27"/>
        <v>0.96130000000000004</v>
      </c>
      <c r="I883" s="95">
        <v>2.95</v>
      </c>
      <c r="J883" s="96">
        <v>45566</v>
      </c>
      <c r="K883" s="102" t="s">
        <v>1756</v>
      </c>
      <c r="L883" s="39"/>
    </row>
    <row r="884" spans="1:12" x14ac:dyDescent="0.25">
      <c r="A884" s="91" t="s">
        <v>875</v>
      </c>
      <c r="B884" s="92" t="s">
        <v>1543</v>
      </c>
      <c r="C884" s="92" t="s">
        <v>1658</v>
      </c>
      <c r="D884" s="93">
        <v>1.3673</v>
      </c>
      <c r="E884" s="93">
        <v>1.1336999999999999</v>
      </c>
      <c r="F884" s="93">
        <f t="shared" si="26"/>
        <v>1.5501080099999998</v>
      </c>
      <c r="G884" s="94">
        <v>1</v>
      </c>
      <c r="H884" s="93">
        <f t="shared" si="27"/>
        <v>1.5501</v>
      </c>
      <c r="I884" s="95">
        <v>5.92</v>
      </c>
      <c r="J884" s="96">
        <v>45566</v>
      </c>
      <c r="K884" s="102" t="s">
        <v>1756</v>
      </c>
      <c r="L884" s="39"/>
    </row>
    <row r="885" spans="1:12" x14ac:dyDescent="0.25">
      <c r="A885" s="91" t="s">
        <v>876</v>
      </c>
      <c r="B885" s="92" t="s">
        <v>1543</v>
      </c>
      <c r="C885" s="92" t="s">
        <v>1658</v>
      </c>
      <c r="D885" s="93">
        <v>2.4157000000000002</v>
      </c>
      <c r="E885" s="93">
        <v>1.1336999999999999</v>
      </c>
      <c r="F885" s="93">
        <f t="shared" si="26"/>
        <v>2.7386790900000002</v>
      </c>
      <c r="G885" s="94">
        <v>1</v>
      </c>
      <c r="H885" s="93">
        <f t="shared" si="27"/>
        <v>2.7387000000000001</v>
      </c>
      <c r="I885" s="95">
        <v>11.77</v>
      </c>
      <c r="J885" s="96">
        <v>45566</v>
      </c>
      <c r="K885" s="102" t="s">
        <v>1756</v>
      </c>
      <c r="L885" s="39"/>
    </row>
    <row r="886" spans="1:12" x14ac:dyDescent="0.25">
      <c r="A886" s="91" t="s">
        <v>877</v>
      </c>
      <c r="B886" s="92" t="s">
        <v>1544</v>
      </c>
      <c r="C886" s="92" t="s">
        <v>1658</v>
      </c>
      <c r="D886" s="93">
        <v>0.80810000000000004</v>
      </c>
      <c r="E886" s="93">
        <v>1.1336999999999999</v>
      </c>
      <c r="F886" s="93">
        <f t="shared" si="26"/>
        <v>0.91614297</v>
      </c>
      <c r="G886" s="94">
        <v>1</v>
      </c>
      <c r="H886" s="93">
        <f t="shared" si="27"/>
        <v>0.91610000000000003</v>
      </c>
      <c r="I886" s="95">
        <v>2.0099999999999998</v>
      </c>
      <c r="J886" s="96">
        <v>45566</v>
      </c>
      <c r="K886" s="102" t="s">
        <v>1756</v>
      </c>
      <c r="L886" s="39"/>
    </row>
    <row r="887" spans="1:12" x14ac:dyDescent="0.25">
      <c r="A887" s="91" t="s">
        <v>878</v>
      </c>
      <c r="B887" s="92" t="s">
        <v>1544</v>
      </c>
      <c r="C887" s="92" t="s">
        <v>1658</v>
      </c>
      <c r="D887" s="93">
        <v>1.1576</v>
      </c>
      <c r="E887" s="93">
        <v>1.1336999999999999</v>
      </c>
      <c r="F887" s="93">
        <f t="shared" si="26"/>
        <v>1.3123711199999999</v>
      </c>
      <c r="G887" s="94">
        <v>1</v>
      </c>
      <c r="H887" s="93">
        <f t="shared" si="27"/>
        <v>1.3124</v>
      </c>
      <c r="I887" s="95">
        <v>3.73</v>
      </c>
      <c r="J887" s="96">
        <v>45566</v>
      </c>
      <c r="K887" s="102" t="s">
        <v>1756</v>
      </c>
      <c r="L887" s="39"/>
    </row>
    <row r="888" spans="1:12" x14ac:dyDescent="0.25">
      <c r="A888" s="91" t="s">
        <v>879</v>
      </c>
      <c r="B888" s="92" t="s">
        <v>1544</v>
      </c>
      <c r="C888" s="92" t="s">
        <v>1658</v>
      </c>
      <c r="D888" s="93">
        <v>1.9357</v>
      </c>
      <c r="E888" s="93">
        <v>1.1336999999999999</v>
      </c>
      <c r="F888" s="93">
        <f t="shared" si="26"/>
        <v>2.19450309</v>
      </c>
      <c r="G888" s="94">
        <v>1</v>
      </c>
      <c r="H888" s="93">
        <f t="shared" si="27"/>
        <v>2.1945000000000001</v>
      </c>
      <c r="I888" s="95">
        <v>7.79</v>
      </c>
      <c r="J888" s="96">
        <v>45566</v>
      </c>
      <c r="K888" s="102" t="s">
        <v>1756</v>
      </c>
      <c r="L888" s="39"/>
    </row>
    <row r="889" spans="1:12" x14ac:dyDescent="0.25">
      <c r="A889" s="91" t="s">
        <v>880</v>
      </c>
      <c r="B889" s="92" t="s">
        <v>1544</v>
      </c>
      <c r="C889" s="92" t="s">
        <v>1658</v>
      </c>
      <c r="D889" s="93">
        <v>3.6703000000000001</v>
      </c>
      <c r="E889" s="93">
        <v>1.1336999999999999</v>
      </c>
      <c r="F889" s="93">
        <f t="shared" si="26"/>
        <v>4.1610191099999998</v>
      </c>
      <c r="G889" s="94">
        <v>1</v>
      </c>
      <c r="H889" s="93">
        <f t="shared" si="27"/>
        <v>4.1609999999999996</v>
      </c>
      <c r="I889" s="95">
        <v>15.05</v>
      </c>
      <c r="J889" s="96">
        <v>45566</v>
      </c>
      <c r="K889" s="102" t="s">
        <v>1756</v>
      </c>
      <c r="L889" s="39"/>
    </row>
    <row r="890" spans="1:12" x14ac:dyDescent="0.25">
      <c r="A890" s="91" t="s">
        <v>881</v>
      </c>
      <c r="B890" s="92" t="s">
        <v>1545</v>
      </c>
      <c r="C890" s="92" t="s">
        <v>1658</v>
      </c>
      <c r="D890" s="93">
        <v>0.89680000000000004</v>
      </c>
      <c r="E890" s="93">
        <v>1.1336999999999999</v>
      </c>
      <c r="F890" s="93">
        <f t="shared" si="26"/>
        <v>1.0167021599999999</v>
      </c>
      <c r="G890" s="94">
        <v>1</v>
      </c>
      <c r="H890" s="93">
        <f t="shared" si="27"/>
        <v>1.0166999999999999</v>
      </c>
      <c r="I890" s="95">
        <v>1.92</v>
      </c>
      <c r="J890" s="96">
        <v>45566</v>
      </c>
      <c r="K890" s="102" t="s">
        <v>1756</v>
      </c>
      <c r="L890" s="39"/>
    </row>
    <row r="891" spans="1:12" x14ac:dyDescent="0.25">
      <c r="A891" s="91" t="s">
        <v>882</v>
      </c>
      <c r="B891" s="92" t="s">
        <v>1545</v>
      </c>
      <c r="C891" s="92" t="s">
        <v>1658</v>
      </c>
      <c r="D891" s="93">
        <v>1.1465000000000001</v>
      </c>
      <c r="E891" s="93">
        <v>1.1336999999999999</v>
      </c>
      <c r="F891" s="93">
        <f t="shared" si="26"/>
        <v>1.2997870499999999</v>
      </c>
      <c r="G891" s="94">
        <v>1</v>
      </c>
      <c r="H891" s="93">
        <f t="shared" si="27"/>
        <v>1.2998000000000001</v>
      </c>
      <c r="I891" s="95">
        <v>2.62</v>
      </c>
      <c r="J891" s="96">
        <v>45566</v>
      </c>
      <c r="K891" s="102" t="s">
        <v>1756</v>
      </c>
      <c r="L891" s="39"/>
    </row>
    <row r="892" spans="1:12" x14ac:dyDescent="0.25">
      <c r="A892" s="91" t="s">
        <v>883</v>
      </c>
      <c r="B892" s="92" t="s">
        <v>1545</v>
      </c>
      <c r="C892" s="92" t="s">
        <v>1658</v>
      </c>
      <c r="D892" s="93">
        <v>1.8298000000000001</v>
      </c>
      <c r="E892" s="93">
        <v>1.1336999999999999</v>
      </c>
      <c r="F892" s="93">
        <f t="shared" si="26"/>
        <v>2.0744442599999999</v>
      </c>
      <c r="G892" s="94">
        <v>1</v>
      </c>
      <c r="H892" s="93">
        <f t="shared" si="27"/>
        <v>2.0743999999999998</v>
      </c>
      <c r="I892" s="95">
        <v>5.41</v>
      </c>
      <c r="J892" s="96">
        <v>45566</v>
      </c>
      <c r="K892" s="102" t="s">
        <v>1756</v>
      </c>
      <c r="L892" s="39"/>
    </row>
    <row r="893" spans="1:12" x14ac:dyDescent="0.25">
      <c r="A893" s="91" t="s">
        <v>884</v>
      </c>
      <c r="B893" s="92" t="s">
        <v>1545</v>
      </c>
      <c r="C893" s="92" t="s">
        <v>1658</v>
      </c>
      <c r="D893" s="93">
        <v>3.6915</v>
      </c>
      <c r="E893" s="93">
        <v>1.1336999999999999</v>
      </c>
      <c r="F893" s="93">
        <f t="shared" si="26"/>
        <v>4.1850535500000001</v>
      </c>
      <c r="G893" s="94">
        <v>1</v>
      </c>
      <c r="H893" s="93">
        <f t="shared" si="27"/>
        <v>4.1851000000000003</v>
      </c>
      <c r="I893" s="95">
        <v>11.75</v>
      </c>
      <c r="J893" s="96">
        <v>45566</v>
      </c>
      <c r="K893" s="102" t="s">
        <v>1756</v>
      </c>
      <c r="L893" s="39"/>
    </row>
    <row r="894" spans="1:12" x14ac:dyDescent="0.25">
      <c r="A894" s="91" t="s">
        <v>885</v>
      </c>
      <c r="B894" s="92" t="s">
        <v>1546</v>
      </c>
      <c r="C894" s="92" t="s">
        <v>1660</v>
      </c>
      <c r="D894" s="93">
        <v>0.53120000000000001</v>
      </c>
      <c r="E894" s="93">
        <v>1.1336999999999999</v>
      </c>
      <c r="F894" s="93">
        <f t="shared" si="26"/>
        <v>0.60222144</v>
      </c>
      <c r="G894" s="94">
        <v>1.25</v>
      </c>
      <c r="H894" s="93">
        <f t="shared" si="27"/>
        <v>0.75280000000000002</v>
      </c>
      <c r="I894" s="95">
        <v>2.64</v>
      </c>
      <c r="J894" s="96">
        <v>45566</v>
      </c>
      <c r="K894" s="102" t="s">
        <v>1756</v>
      </c>
      <c r="L894" s="39"/>
    </row>
    <row r="895" spans="1:12" x14ac:dyDescent="0.25">
      <c r="A895" s="91" t="s">
        <v>886</v>
      </c>
      <c r="B895" s="92" t="s">
        <v>1546</v>
      </c>
      <c r="C895" s="92" t="s">
        <v>1660</v>
      </c>
      <c r="D895" s="93">
        <v>0.7</v>
      </c>
      <c r="E895" s="93">
        <v>1.1336999999999999</v>
      </c>
      <c r="F895" s="93">
        <f t="shared" si="26"/>
        <v>0.79358999999999991</v>
      </c>
      <c r="G895" s="94">
        <v>1.25</v>
      </c>
      <c r="H895" s="93">
        <f t="shared" si="27"/>
        <v>0.99199999999999999</v>
      </c>
      <c r="I895" s="95">
        <v>3.33</v>
      </c>
      <c r="J895" s="96">
        <v>45566</v>
      </c>
      <c r="K895" s="102" t="s">
        <v>1756</v>
      </c>
      <c r="L895" s="39"/>
    </row>
    <row r="896" spans="1:12" x14ac:dyDescent="0.25">
      <c r="A896" s="91" t="s">
        <v>887</v>
      </c>
      <c r="B896" s="92" t="s">
        <v>1546</v>
      </c>
      <c r="C896" s="92" t="s">
        <v>1660</v>
      </c>
      <c r="D896" s="93">
        <v>1.0464</v>
      </c>
      <c r="E896" s="93">
        <v>1.1336999999999999</v>
      </c>
      <c r="F896" s="93">
        <f t="shared" si="26"/>
        <v>1.18630368</v>
      </c>
      <c r="G896" s="94">
        <v>1.25</v>
      </c>
      <c r="H896" s="93">
        <f t="shared" si="27"/>
        <v>1.4829000000000001</v>
      </c>
      <c r="I896" s="95">
        <v>5.71</v>
      </c>
      <c r="J896" s="96">
        <v>45566</v>
      </c>
      <c r="K896" s="102" t="s">
        <v>1756</v>
      </c>
      <c r="L896" s="39"/>
    </row>
    <row r="897" spans="1:12" x14ac:dyDescent="0.25">
      <c r="A897" s="91" t="s">
        <v>888</v>
      </c>
      <c r="B897" s="92" t="s">
        <v>1546</v>
      </c>
      <c r="C897" s="92" t="s">
        <v>1660</v>
      </c>
      <c r="D897" s="93">
        <v>1.6654</v>
      </c>
      <c r="E897" s="93">
        <v>1.1336999999999999</v>
      </c>
      <c r="F897" s="93">
        <f t="shared" si="26"/>
        <v>1.8880639799999999</v>
      </c>
      <c r="G897" s="94">
        <v>1.25</v>
      </c>
      <c r="H897" s="93">
        <f t="shared" si="27"/>
        <v>2.3601000000000001</v>
      </c>
      <c r="I897" s="95">
        <v>9.67</v>
      </c>
      <c r="J897" s="96">
        <v>45566</v>
      </c>
      <c r="K897" s="102" t="s">
        <v>1756</v>
      </c>
      <c r="L897" s="39"/>
    </row>
    <row r="898" spans="1:12" x14ac:dyDescent="0.25">
      <c r="A898" s="91" t="s">
        <v>889</v>
      </c>
      <c r="B898" s="92" t="s">
        <v>1547</v>
      </c>
      <c r="C898" s="92" t="s">
        <v>1658</v>
      </c>
      <c r="D898" s="93">
        <v>0.4788</v>
      </c>
      <c r="E898" s="93">
        <v>1.1336999999999999</v>
      </c>
      <c r="F898" s="93">
        <f t="shared" si="26"/>
        <v>0.54281555999999997</v>
      </c>
      <c r="G898" s="94">
        <v>1</v>
      </c>
      <c r="H898" s="93">
        <f t="shared" si="27"/>
        <v>0.54279999999999995</v>
      </c>
      <c r="I898" s="95">
        <v>2.4900000000000002</v>
      </c>
      <c r="J898" s="96">
        <v>45566</v>
      </c>
      <c r="K898" s="102" t="s">
        <v>1756</v>
      </c>
      <c r="L898" s="39"/>
    </row>
    <row r="899" spans="1:12" x14ac:dyDescent="0.25">
      <c r="A899" s="91" t="s">
        <v>890</v>
      </c>
      <c r="B899" s="92" t="s">
        <v>1547</v>
      </c>
      <c r="C899" s="92" t="s">
        <v>1658</v>
      </c>
      <c r="D899" s="93">
        <v>0.62709999999999999</v>
      </c>
      <c r="E899" s="93">
        <v>1.1336999999999999</v>
      </c>
      <c r="F899" s="93">
        <f t="shared" si="26"/>
        <v>0.71094326999999991</v>
      </c>
      <c r="G899" s="94">
        <v>1</v>
      </c>
      <c r="H899" s="93">
        <f t="shared" si="27"/>
        <v>0.71089999999999998</v>
      </c>
      <c r="I899" s="95">
        <v>3.44</v>
      </c>
      <c r="J899" s="96">
        <v>45566</v>
      </c>
      <c r="K899" s="102" t="s">
        <v>1756</v>
      </c>
      <c r="L899" s="39"/>
    </row>
    <row r="900" spans="1:12" x14ac:dyDescent="0.25">
      <c r="A900" s="91" t="s">
        <v>891</v>
      </c>
      <c r="B900" s="92" t="s">
        <v>1547</v>
      </c>
      <c r="C900" s="92" t="s">
        <v>1658</v>
      </c>
      <c r="D900" s="93">
        <v>0.96940000000000004</v>
      </c>
      <c r="E900" s="93">
        <v>1.1336999999999999</v>
      </c>
      <c r="F900" s="93">
        <f t="shared" si="26"/>
        <v>1.0990087799999999</v>
      </c>
      <c r="G900" s="94">
        <v>1</v>
      </c>
      <c r="H900" s="93">
        <f t="shared" si="27"/>
        <v>1.099</v>
      </c>
      <c r="I900" s="95">
        <v>5.4</v>
      </c>
      <c r="J900" s="96">
        <v>45566</v>
      </c>
      <c r="K900" s="102" t="s">
        <v>1756</v>
      </c>
      <c r="L900" s="39"/>
    </row>
    <row r="901" spans="1:12" x14ac:dyDescent="0.25">
      <c r="A901" s="91" t="s">
        <v>892</v>
      </c>
      <c r="B901" s="92" t="s">
        <v>1547</v>
      </c>
      <c r="C901" s="92" t="s">
        <v>1658</v>
      </c>
      <c r="D901" s="93">
        <v>1.6539999999999999</v>
      </c>
      <c r="E901" s="93">
        <v>1.1336999999999999</v>
      </c>
      <c r="F901" s="93">
        <f t="shared" si="26"/>
        <v>1.8751397999999997</v>
      </c>
      <c r="G901" s="94">
        <v>1</v>
      </c>
      <c r="H901" s="93">
        <f t="shared" si="27"/>
        <v>1.8751</v>
      </c>
      <c r="I901" s="95">
        <v>10.57</v>
      </c>
      <c r="J901" s="96">
        <v>45566</v>
      </c>
      <c r="K901" s="102" t="s">
        <v>1756</v>
      </c>
      <c r="L901" s="39"/>
    </row>
    <row r="902" spans="1:12" x14ac:dyDescent="0.25">
      <c r="A902" s="91" t="s">
        <v>893</v>
      </c>
      <c r="B902" s="92" t="s">
        <v>1548</v>
      </c>
      <c r="C902" s="92" t="s">
        <v>1658</v>
      </c>
      <c r="D902" s="93">
        <v>0.39689999999999998</v>
      </c>
      <c r="E902" s="93">
        <v>1.1336999999999999</v>
      </c>
      <c r="F902" s="93">
        <f t="shared" si="26"/>
        <v>0.44996552999999995</v>
      </c>
      <c r="G902" s="94">
        <v>1</v>
      </c>
      <c r="H902" s="93">
        <f t="shared" si="27"/>
        <v>0.45</v>
      </c>
      <c r="I902" s="95">
        <v>1.62</v>
      </c>
      <c r="J902" s="96">
        <v>45566</v>
      </c>
      <c r="K902" s="102" t="s">
        <v>1756</v>
      </c>
      <c r="L902" s="39"/>
    </row>
    <row r="903" spans="1:12" x14ac:dyDescent="0.25">
      <c r="A903" s="91" t="s">
        <v>894</v>
      </c>
      <c r="B903" s="92" t="s">
        <v>1548</v>
      </c>
      <c r="C903" s="92" t="s">
        <v>1658</v>
      </c>
      <c r="D903" s="93">
        <v>0.50070000000000003</v>
      </c>
      <c r="E903" s="93">
        <v>1.1336999999999999</v>
      </c>
      <c r="F903" s="93">
        <f t="shared" ref="F903:F966" si="28">D903*E903</f>
        <v>0.56764358999999998</v>
      </c>
      <c r="G903" s="94">
        <v>1</v>
      </c>
      <c r="H903" s="93">
        <f t="shared" ref="H903:H966" si="29">ROUND(F903*G903,4)</f>
        <v>0.56759999999999999</v>
      </c>
      <c r="I903" s="95">
        <v>2.15</v>
      </c>
      <c r="J903" s="96">
        <v>45566</v>
      </c>
      <c r="K903" s="102" t="s">
        <v>1756</v>
      </c>
      <c r="L903" s="39"/>
    </row>
    <row r="904" spans="1:12" x14ac:dyDescent="0.25">
      <c r="A904" s="91" t="s">
        <v>895</v>
      </c>
      <c r="B904" s="92" t="s">
        <v>1548</v>
      </c>
      <c r="C904" s="92" t="s">
        <v>1658</v>
      </c>
      <c r="D904" s="93">
        <v>0.77659999999999996</v>
      </c>
      <c r="E904" s="93">
        <v>1.1336999999999999</v>
      </c>
      <c r="F904" s="93">
        <f t="shared" si="28"/>
        <v>0.88043141999999985</v>
      </c>
      <c r="G904" s="94">
        <v>1</v>
      </c>
      <c r="H904" s="93">
        <f t="shared" si="29"/>
        <v>0.88039999999999996</v>
      </c>
      <c r="I904" s="95">
        <v>3.62</v>
      </c>
      <c r="J904" s="96">
        <v>45566</v>
      </c>
      <c r="K904" s="102" t="s">
        <v>1756</v>
      </c>
      <c r="L904" s="39"/>
    </row>
    <row r="905" spans="1:12" x14ac:dyDescent="0.25">
      <c r="A905" s="91" t="s">
        <v>896</v>
      </c>
      <c r="B905" s="92" t="s">
        <v>1548</v>
      </c>
      <c r="C905" s="92" t="s">
        <v>1658</v>
      </c>
      <c r="D905" s="93">
        <v>1.3604000000000001</v>
      </c>
      <c r="E905" s="93">
        <v>1.1336999999999999</v>
      </c>
      <c r="F905" s="93">
        <f t="shared" si="28"/>
        <v>1.5422854799999999</v>
      </c>
      <c r="G905" s="94">
        <v>1</v>
      </c>
      <c r="H905" s="93">
        <f t="shared" si="29"/>
        <v>1.5423</v>
      </c>
      <c r="I905" s="95">
        <v>6.64</v>
      </c>
      <c r="J905" s="96">
        <v>45566</v>
      </c>
      <c r="K905" s="102" t="s">
        <v>1756</v>
      </c>
      <c r="L905" s="39"/>
    </row>
    <row r="906" spans="1:12" x14ac:dyDescent="0.25">
      <c r="A906" s="91" t="s">
        <v>897</v>
      </c>
      <c r="B906" s="92" t="s">
        <v>1549</v>
      </c>
      <c r="C906" s="92" t="s">
        <v>1667</v>
      </c>
      <c r="D906" s="93">
        <v>0.58830000000000005</v>
      </c>
      <c r="E906" s="93">
        <v>1.1336999999999999</v>
      </c>
      <c r="F906" s="93">
        <f t="shared" si="28"/>
        <v>0.66695570999999998</v>
      </c>
      <c r="G906" s="94">
        <v>1.25</v>
      </c>
      <c r="H906" s="93">
        <f t="shared" si="29"/>
        <v>0.8337</v>
      </c>
      <c r="I906" s="95">
        <v>2.46</v>
      </c>
      <c r="J906" s="96">
        <v>45566</v>
      </c>
      <c r="K906" s="102" t="s">
        <v>1756</v>
      </c>
      <c r="L906" s="39"/>
    </row>
    <row r="907" spans="1:12" x14ac:dyDescent="0.25">
      <c r="A907" s="91" t="s">
        <v>898</v>
      </c>
      <c r="B907" s="92" t="s">
        <v>1549</v>
      </c>
      <c r="C907" s="92" t="s">
        <v>1667</v>
      </c>
      <c r="D907" s="93">
        <v>0.68069999999999997</v>
      </c>
      <c r="E907" s="93">
        <v>1.1336999999999999</v>
      </c>
      <c r="F907" s="93">
        <f t="shared" si="28"/>
        <v>0.77170958999999995</v>
      </c>
      <c r="G907" s="94">
        <v>1.25</v>
      </c>
      <c r="H907" s="93">
        <f t="shared" si="29"/>
        <v>0.96460000000000001</v>
      </c>
      <c r="I907" s="95">
        <v>2.94</v>
      </c>
      <c r="J907" s="96">
        <v>45566</v>
      </c>
      <c r="K907" s="102" t="s">
        <v>1756</v>
      </c>
      <c r="L907" s="39"/>
    </row>
    <row r="908" spans="1:12" x14ac:dyDescent="0.25">
      <c r="A908" s="91" t="s">
        <v>899</v>
      </c>
      <c r="B908" s="92" t="s">
        <v>1549</v>
      </c>
      <c r="C908" s="92" t="s">
        <v>1667</v>
      </c>
      <c r="D908" s="93">
        <v>0.9627</v>
      </c>
      <c r="E908" s="93">
        <v>1.1336999999999999</v>
      </c>
      <c r="F908" s="93">
        <f t="shared" si="28"/>
        <v>1.09141299</v>
      </c>
      <c r="G908" s="94">
        <v>1.25</v>
      </c>
      <c r="H908" s="93">
        <f t="shared" si="29"/>
        <v>1.3643000000000001</v>
      </c>
      <c r="I908" s="95">
        <v>5.07</v>
      </c>
      <c r="J908" s="96">
        <v>45566</v>
      </c>
      <c r="K908" s="102" t="s">
        <v>1756</v>
      </c>
      <c r="L908" s="39"/>
    </row>
    <row r="909" spans="1:12" x14ac:dyDescent="0.25">
      <c r="A909" s="91" t="s">
        <v>900</v>
      </c>
      <c r="B909" s="92" t="s">
        <v>1549</v>
      </c>
      <c r="C909" s="92" t="s">
        <v>1667</v>
      </c>
      <c r="D909" s="93">
        <v>2.2242999999999999</v>
      </c>
      <c r="E909" s="93">
        <v>1.1336999999999999</v>
      </c>
      <c r="F909" s="93">
        <f t="shared" si="28"/>
        <v>2.52168891</v>
      </c>
      <c r="G909" s="94">
        <v>1.25</v>
      </c>
      <c r="H909" s="93">
        <f t="shared" si="29"/>
        <v>3.1520999999999999</v>
      </c>
      <c r="I909" s="95">
        <v>9.08</v>
      </c>
      <c r="J909" s="96">
        <v>45566</v>
      </c>
      <c r="K909" s="102" t="s">
        <v>1756</v>
      </c>
      <c r="L909" s="39"/>
    </row>
    <row r="910" spans="1:12" x14ac:dyDescent="0.25">
      <c r="A910" s="91" t="s">
        <v>901</v>
      </c>
      <c r="B910" s="92" t="s">
        <v>1550</v>
      </c>
      <c r="C910" s="92" t="s">
        <v>1667</v>
      </c>
      <c r="D910" s="93">
        <v>0.57420000000000004</v>
      </c>
      <c r="E910" s="93">
        <v>1.1336999999999999</v>
      </c>
      <c r="F910" s="93">
        <f t="shared" si="28"/>
        <v>0.65097053999999999</v>
      </c>
      <c r="G910" s="94">
        <v>1.25</v>
      </c>
      <c r="H910" s="93">
        <f t="shared" si="29"/>
        <v>0.81369999999999998</v>
      </c>
      <c r="I910" s="95">
        <v>2.74</v>
      </c>
      <c r="J910" s="96">
        <v>45566</v>
      </c>
      <c r="K910" s="102" t="s">
        <v>1756</v>
      </c>
      <c r="L910" s="39"/>
    </row>
    <row r="911" spans="1:12" x14ac:dyDescent="0.25">
      <c r="A911" s="91" t="s">
        <v>902</v>
      </c>
      <c r="B911" s="92" t="s">
        <v>1550</v>
      </c>
      <c r="C911" s="92" t="s">
        <v>1667</v>
      </c>
      <c r="D911" s="93">
        <v>0.70389999999999997</v>
      </c>
      <c r="E911" s="93">
        <v>1.1336999999999999</v>
      </c>
      <c r="F911" s="93">
        <f t="shared" si="28"/>
        <v>0.79801142999999997</v>
      </c>
      <c r="G911" s="94">
        <v>1.25</v>
      </c>
      <c r="H911" s="93">
        <f t="shared" si="29"/>
        <v>0.99750000000000005</v>
      </c>
      <c r="I911" s="95">
        <v>3.49</v>
      </c>
      <c r="J911" s="96">
        <v>45566</v>
      </c>
      <c r="K911" s="102" t="s">
        <v>1756</v>
      </c>
      <c r="L911" s="39"/>
    </row>
    <row r="912" spans="1:12" x14ac:dyDescent="0.25">
      <c r="A912" s="91" t="s">
        <v>903</v>
      </c>
      <c r="B912" s="92" t="s">
        <v>1550</v>
      </c>
      <c r="C912" s="92" t="s">
        <v>1667</v>
      </c>
      <c r="D912" s="93">
        <v>0.89439999999999997</v>
      </c>
      <c r="E912" s="93">
        <v>1.1336999999999999</v>
      </c>
      <c r="F912" s="93">
        <f t="shared" si="28"/>
        <v>1.0139812799999999</v>
      </c>
      <c r="G912" s="94">
        <v>1.25</v>
      </c>
      <c r="H912" s="93">
        <f t="shared" si="29"/>
        <v>1.2675000000000001</v>
      </c>
      <c r="I912" s="95">
        <v>4.71</v>
      </c>
      <c r="J912" s="96">
        <v>45566</v>
      </c>
      <c r="K912" s="102" t="s">
        <v>1756</v>
      </c>
      <c r="L912" s="39"/>
    </row>
    <row r="913" spans="1:12" x14ac:dyDescent="0.25">
      <c r="A913" s="91" t="s">
        <v>904</v>
      </c>
      <c r="B913" s="92" t="s">
        <v>1550</v>
      </c>
      <c r="C913" s="92" t="s">
        <v>1667</v>
      </c>
      <c r="D913" s="93">
        <v>1.6848000000000001</v>
      </c>
      <c r="E913" s="93">
        <v>1.1336999999999999</v>
      </c>
      <c r="F913" s="93">
        <f t="shared" si="28"/>
        <v>1.9100577599999999</v>
      </c>
      <c r="G913" s="94">
        <v>1.25</v>
      </c>
      <c r="H913" s="93">
        <f t="shared" si="29"/>
        <v>2.3875999999999999</v>
      </c>
      <c r="I913" s="95">
        <v>7.48</v>
      </c>
      <c r="J913" s="96">
        <v>45566</v>
      </c>
      <c r="K913" s="102" t="s">
        <v>1756</v>
      </c>
      <c r="L913" s="39"/>
    </row>
    <row r="914" spans="1:12" x14ac:dyDescent="0.25">
      <c r="A914" s="91" t="s">
        <v>905</v>
      </c>
      <c r="B914" s="92" t="s">
        <v>1551</v>
      </c>
      <c r="C914" s="92" t="s">
        <v>1667</v>
      </c>
      <c r="D914" s="93">
        <v>0.59930000000000005</v>
      </c>
      <c r="E914" s="93">
        <v>1.1336999999999999</v>
      </c>
      <c r="F914" s="93">
        <f t="shared" si="28"/>
        <v>0.67942641000000004</v>
      </c>
      <c r="G914" s="94">
        <v>1.25</v>
      </c>
      <c r="H914" s="93">
        <f t="shared" si="29"/>
        <v>0.84930000000000005</v>
      </c>
      <c r="I914" s="95">
        <v>2.0699999999999998</v>
      </c>
      <c r="J914" s="96">
        <v>45566</v>
      </c>
      <c r="K914" s="102" t="s">
        <v>1756</v>
      </c>
      <c r="L914" s="39"/>
    </row>
    <row r="915" spans="1:12" x14ac:dyDescent="0.25">
      <c r="A915" s="91" t="s">
        <v>906</v>
      </c>
      <c r="B915" s="92" t="s">
        <v>1551</v>
      </c>
      <c r="C915" s="92" t="s">
        <v>1667</v>
      </c>
      <c r="D915" s="93">
        <v>0.62819999999999998</v>
      </c>
      <c r="E915" s="93">
        <v>1.1336999999999999</v>
      </c>
      <c r="F915" s="93">
        <f t="shared" si="28"/>
        <v>0.71219033999999992</v>
      </c>
      <c r="G915" s="94">
        <v>1.25</v>
      </c>
      <c r="H915" s="93">
        <f t="shared" si="29"/>
        <v>0.89019999999999999</v>
      </c>
      <c r="I915" s="95">
        <v>2.29</v>
      </c>
      <c r="J915" s="96">
        <v>45566</v>
      </c>
      <c r="K915" s="102" t="s">
        <v>1756</v>
      </c>
      <c r="L915" s="39"/>
    </row>
    <row r="916" spans="1:12" x14ac:dyDescent="0.25">
      <c r="A916" s="91" t="s">
        <v>907</v>
      </c>
      <c r="B916" s="92" t="s">
        <v>1551</v>
      </c>
      <c r="C916" s="92" t="s">
        <v>1667</v>
      </c>
      <c r="D916" s="93">
        <v>0.78979999999999995</v>
      </c>
      <c r="E916" s="93">
        <v>1.1336999999999999</v>
      </c>
      <c r="F916" s="93">
        <f t="shared" si="28"/>
        <v>0.89539625999999983</v>
      </c>
      <c r="G916" s="94">
        <v>1.25</v>
      </c>
      <c r="H916" s="93">
        <f t="shared" si="29"/>
        <v>1.1192</v>
      </c>
      <c r="I916" s="95">
        <v>3.63</v>
      </c>
      <c r="J916" s="96">
        <v>45566</v>
      </c>
      <c r="K916" s="102" t="s">
        <v>1756</v>
      </c>
      <c r="L916" s="39"/>
    </row>
    <row r="917" spans="1:12" x14ac:dyDescent="0.25">
      <c r="A917" s="91" t="s">
        <v>908</v>
      </c>
      <c r="B917" s="92" t="s">
        <v>1551</v>
      </c>
      <c r="C917" s="92" t="s">
        <v>1667</v>
      </c>
      <c r="D917" s="93">
        <v>1.198</v>
      </c>
      <c r="E917" s="93">
        <v>1.1336999999999999</v>
      </c>
      <c r="F917" s="93">
        <f t="shared" si="28"/>
        <v>1.3581725999999998</v>
      </c>
      <c r="G917" s="94">
        <v>1.25</v>
      </c>
      <c r="H917" s="93">
        <f t="shared" si="29"/>
        <v>1.6977</v>
      </c>
      <c r="I917" s="95">
        <v>5.08</v>
      </c>
      <c r="J917" s="96">
        <v>45566</v>
      </c>
      <c r="K917" s="102" t="s">
        <v>1756</v>
      </c>
      <c r="L917" s="39"/>
    </row>
    <row r="918" spans="1:12" x14ac:dyDescent="0.25">
      <c r="A918" s="91" t="s">
        <v>909</v>
      </c>
      <c r="B918" s="92" t="s">
        <v>1552</v>
      </c>
      <c r="C918" s="92" t="s">
        <v>1667</v>
      </c>
      <c r="D918" s="93">
        <v>0.39479999999999998</v>
      </c>
      <c r="E918" s="93">
        <v>1.1336999999999999</v>
      </c>
      <c r="F918" s="93">
        <f t="shared" si="28"/>
        <v>0.44758475999999997</v>
      </c>
      <c r="G918" s="94">
        <v>1.25</v>
      </c>
      <c r="H918" s="93">
        <f t="shared" si="29"/>
        <v>0.5595</v>
      </c>
      <c r="I918" s="95">
        <v>2.21</v>
      </c>
      <c r="J918" s="96">
        <v>45566</v>
      </c>
      <c r="K918" s="102" t="s">
        <v>1756</v>
      </c>
      <c r="L918" s="39"/>
    </row>
    <row r="919" spans="1:12" x14ac:dyDescent="0.25">
      <c r="A919" s="91" t="s">
        <v>910</v>
      </c>
      <c r="B919" s="92" t="s">
        <v>1552</v>
      </c>
      <c r="C919" s="92" t="s">
        <v>1667</v>
      </c>
      <c r="D919" s="93">
        <v>0.44900000000000001</v>
      </c>
      <c r="E919" s="93">
        <v>1.1336999999999999</v>
      </c>
      <c r="F919" s="93">
        <f t="shared" si="28"/>
        <v>0.50903129999999996</v>
      </c>
      <c r="G919" s="94">
        <v>1.25</v>
      </c>
      <c r="H919" s="93">
        <f t="shared" si="29"/>
        <v>0.63629999999999998</v>
      </c>
      <c r="I919" s="95">
        <v>2.4900000000000002</v>
      </c>
      <c r="J919" s="96">
        <v>45566</v>
      </c>
      <c r="K919" s="102" t="s">
        <v>1756</v>
      </c>
      <c r="L919" s="39"/>
    </row>
    <row r="920" spans="1:12" x14ac:dyDescent="0.25">
      <c r="A920" s="91" t="s">
        <v>911</v>
      </c>
      <c r="B920" s="92" t="s">
        <v>1552</v>
      </c>
      <c r="C920" s="92" t="s">
        <v>1667</v>
      </c>
      <c r="D920" s="93">
        <v>0.66690000000000005</v>
      </c>
      <c r="E920" s="93">
        <v>1.1336999999999999</v>
      </c>
      <c r="F920" s="93">
        <f t="shared" si="28"/>
        <v>0.75606452999999996</v>
      </c>
      <c r="G920" s="94">
        <v>1.25</v>
      </c>
      <c r="H920" s="93">
        <f t="shared" si="29"/>
        <v>0.94510000000000005</v>
      </c>
      <c r="I920" s="95">
        <v>3.43</v>
      </c>
      <c r="J920" s="96">
        <v>45566</v>
      </c>
      <c r="K920" s="102" t="s">
        <v>1756</v>
      </c>
      <c r="L920" s="39"/>
    </row>
    <row r="921" spans="1:12" x14ac:dyDescent="0.25">
      <c r="A921" s="91" t="s">
        <v>912</v>
      </c>
      <c r="B921" s="92" t="s">
        <v>1552</v>
      </c>
      <c r="C921" s="92" t="s">
        <v>1667</v>
      </c>
      <c r="D921" s="93">
        <v>1.9213</v>
      </c>
      <c r="E921" s="93">
        <v>1.1336999999999999</v>
      </c>
      <c r="F921" s="93">
        <f t="shared" si="28"/>
        <v>2.1781778099999998</v>
      </c>
      <c r="G921" s="94">
        <v>1.25</v>
      </c>
      <c r="H921" s="93">
        <f t="shared" si="29"/>
        <v>2.7227000000000001</v>
      </c>
      <c r="I921" s="95">
        <v>6.5</v>
      </c>
      <c r="J921" s="96">
        <v>45566</v>
      </c>
      <c r="K921" s="102" t="s">
        <v>1756</v>
      </c>
      <c r="L921" s="39"/>
    </row>
    <row r="922" spans="1:12" x14ac:dyDescent="0.25">
      <c r="A922" s="91" t="s">
        <v>913</v>
      </c>
      <c r="B922" s="92" t="s">
        <v>1553</v>
      </c>
      <c r="C922" s="92" t="s">
        <v>1667</v>
      </c>
      <c r="D922" s="93">
        <v>0.46960000000000002</v>
      </c>
      <c r="E922" s="93">
        <v>1.1336999999999999</v>
      </c>
      <c r="F922" s="93">
        <f t="shared" si="28"/>
        <v>0.53238551999999995</v>
      </c>
      <c r="G922" s="94">
        <v>1.25</v>
      </c>
      <c r="H922" s="93">
        <f t="shared" si="29"/>
        <v>0.66549999999999998</v>
      </c>
      <c r="I922" s="95">
        <v>1.27</v>
      </c>
      <c r="J922" s="96">
        <v>45566</v>
      </c>
      <c r="K922" s="102" t="s">
        <v>1756</v>
      </c>
      <c r="L922" s="39"/>
    </row>
    <row r="923" spans="1:12" x14ac:dyDescent="0.25">
      <c r="A923" s="91" t="s">
        <v>914</v>
      </c>
      <c r="B923" s="92" t="s">
        <v>1553</v>
      </c>
      <c r="C923" s="92" t="s">
        <v>1667</v>
      </c>
      <c r="D923" s="93">
        <v>0.61480000000000001</v>
      </c>
      <c r="E923" s="93">
        <v>1.1336999999999999</v>
      </c>
      <c r="F923" s="93">
        <f t="shared" si="28"/>
        <v>0.69699875999999994</v>
      </c>
      <c r="G923" s="94">
        <v>1.25</v>
      </c>
      <c r="H923" s="93">
        <f t="shared" si="29"/>
        <v>0.87119999999999997</v>
      </c>
      <c r="I923" s="95">
        <v>1.64</v>
      </c>
      <c r="J923" s="96">
        <v>45566</v>
      </c>
      <c r="K923" s="102" t="s">
        <v>1756</v>
      </c>
      <c r="L923" s="39"/>
    </row>
    <row r="924" spans="1:12" x14ac:dyDescent="0.25">
      <c r="A924" s="91" t="s">
        <v>915</v>
      </c>
      <c r="B924" s="92" t="s">
        <v>1553</v>
      </c>
      <c r="C924" s="92" t="s">
        <v>1667</v>
      </c>
      <c r="D924" s="93">
        <v>0.88839999999999997</v>
      </c>
      <c r="E924" s="93">
        <v>1.1336999999999999</v>
      </c>
      <c r="F924" s="93">
        <f t="shared" si="28"/>
        <v>1.00717908</v>
      </c>
      <c r="G924" s="94">
        <v>1.25</v>
      </c>
      <c r="H924" s="93">
        <f t="shared" si="29"/>
        <v>1.2589999999999999</v>
      </c>
      <c r="I924" s="95">
        <v>2.79</v>
      </c>
      <c r="J924" s="96">
        <v>45566</v>
      </c>
      <c r="K924" s="102" t="s">
        <v>1756</v>
      </c>
      <c r="L924" s="39"/>
    </row>
    <row r="925" spans="1:12" x14ac:dyDescent="0.25">
      <c r="A925" s="91" t="s">
        <v>916</v>
      </c>
      <c r="B925" s="92" t="s">
        <v>1553</v>
      </c>
      <c r="C925" s="92" t="s">
        <v>1667</v>
      </c>
      <c r="D925" s="93">
        <v>1.9319</v>
      </c>
      <c r="E925" s="93">
        <v>1.1336999999999999</v>
      </c>
      <c r="F925" s="93">
        <f t="shared" si="28"/>
        <v>2.1901950299999999</v>
      </c>
      <c r="G925" s="94">
        <v>1.25</v>
      </c>
      <c r="H925" s="93">
        <f t="shared" si="29"/>
        <v>2.7376999999999998</v>
      </c>
      <c r="I925" s="95">
        <v>6.98</v>
      </c>
      <c r="J925" s="96">
        <v>45566</v>
      </c>
      <c r="K925" s="102" t="s">
        <v>1756</v>
      </c>
      <c r="L925" s="39"/>
    </row>
    <row r="926" spans="1:12" x14ac:dyDescent="0.25">
      <c r="A926" s="91" t="s">
        <v>917</v>
      </c>
      <c r="B926" s="92" t="s">
        <v>1554</v>
      </c>
      <c r="C926" s="92" t="s">
        <v>1667</v>
      </c>
      <c r="D926" s="93">
        <v>0.58220000000000005</v>
      </c>
      <c r="E926" s="93">
        <v>1.1336999999999999</v>
      </c>
      <c r="F926" s="93">
        <f t="shared" si="28"/>
        <v>0.66004014</v>
      </c>
      <c r="G926" s="94">
        <v>1.25</v>
      </c>
      <c r="H926" s="93">
        <f t="shared" si="29"/>
        <v>0.82509999999999994</v>
      </c>
      <c r="I926" s="95">
        <v>1.84</v>
      </c>
      <c r="J926" s="96">
        <v>45566</v>
      </c>
      <c r="K926" s="102" t="s">
        <v>1756</v>
      </c>
      <c r="L926" s="39"/>
    </row>
    <row r="927" spans="1:12" x14ac:dyDescent="0.25">
      <c r="A927" s="91" t="s">
        <v>918</v>
      </c>
      <c r="B927" s="92" t="s">
        <v>1554</v>
      </c>
      <c r="C927" s="92" t="s">
        <v>1667</v>
      </c>
      <c r="D927" s="93">
        <v>0.82789999999999997</v>
      </c>
      <c r="E927" s="93">
        <v>1.1336999999999999</v>
      </c>
      <c r="F927" s="93">
        <f t="shared" si="28"/>
        <v>0.93859022999999986</v>
      </c>
      <c r="G927" s="94">
        <v>1.25</v>
      </c>
      <c r="H927" s="93">
        <f t="shared" si="29"/>
        <v>1.1732</v>
      </c>
      <c r="I927" s="95">
        <v>2.3199999999999998</v>
      </c>
      <c r="J927" s="96">
        <v>45566</v>
      </c>
      <c r="K927" s="102" t="s">
        <v>1756</v>
      </c>
      <c r="L927" s="39"/>
    </row>
    <row r="928" spans="1:12" x14ac:dyDescent="0.25">
      <c r="A928" s="91" t="s">
        <v>919</v>
      </c>
      <c r="B928" s="92" t="s">
        <v>1554</v>
      </c>
      <c r="C928" s="92" t="s">
        <v>1667</v>
      </c>
      <c r="D928" s="93">
        <v>1.2704</v>
      </c>
      <c r="E928" s="93">
        <v>1.1336999999999999</v>
      </c>
      <c r="F928" s="93">
        <f t="shared" si="28"/>
        <v>1.4402524799999998</v>
      </c>
      <c r="G928" s="94">
        <v>1.25</v>
      </c>
      <c r="H928" s="93">
        <f t="shared" si="29"/>
        <v>1.8003</v>
      </c>
      <c r="I928" s="95">
        <v>4.21</v>
      </c>
      <c r="J928" s="96">
        <v>45566</v>
      </c>
      <c r="K928" s="102" t="s">
        <v>1756</v>
      </c>
      <c r="L928" s="39"/>
    </row>
    <row r="929" spans="1:12" x14ac:dyDescent="0.25">
      <c r="A929" s="91" t="s">
        <v>920</v>
      </c>
      <c r="B929" s="92" t="s">
        <v>1554</v>
      </c>
      <c r="C929" s="92" t="s">
        <v>1667</v>
      </c>
      <c r="D929" s="93">
        <v>2.3029999999999999</v>
      </c>
      <c r="E929" s="93">
        <v>1.1336999999999999</v>
      </c>
      <c r="F929" s="93">
        <f t="shared" si="28"/>
        <v>2.6109110999999996</v>
      </c>
      <c r="G929" s="94">
        <v>1.25</v>
      </c>
      <c r="H929" s="93">
        <f t="shared" si="29"/>
        <v>3.2635999999999998</v>
      </c>
      <c r="I929" s="95">
        <v>8.23</v>
      </c>
      <c r="J929" s="96">
        <v>45566</v>
      </c>
      <c r="K929" s="102" t="s">
        <v>1756</v>
      </c>
      <c r="L929" s="39"/>
    </row>
    <row r="930" spans="1:12" x14ac:dyDescent="0.25">
      <c r="A930" s="91" t="s">
        <v>921</v>
      </c>
      <c r="B930" s="92" t="s">
        <v>1555</v>
      </c>
      <c r="C930" s="92" t="s">
        <v>1667</v>
      </c>
      <c r="D930" s="93">
        <v>0.39629999999999999</v>
      </c>
      <c r="E930" s="93">
        <v>1.1336999999999999</v>
      </c>
      <c r="F930" s="93">
        <f t="shared" si="28"/>
        <v>0.44928530999999994</v>
      </c>
      <c r="G930" s="94">
        <v>1.25</v>
      </c>
      <c r="H930" s="93">
        <f t="shared" si="29"/>
        <v>0.56159999999999999</v>
      </c>
      <c r="I930" s="95">
        <v>1.87</v>
      </c>
      <c r="J930" s="96">
        <v>45566</v>
      </c>
      <c r="K930" s="102" t="s">
        <v>1756</v>
      </c>
      <c r="L930" s="39"/>
    </row>
    <row r="931" spans="1:12" x14ac:dyDescent="0.25">
      <c r="A931" s="91" t="s">
        <v>922</v>
      </c>
      <c r="B931" s="92" t="s">
        <v>1555</v>
      </c>
      <c r="C931" s="92" t="s">
        <v>1667</v>
      </c>
      <c r="D931" s="93">
        <v>0.81679999999999997</v>
      </c>
      <c r="E931" s="93">
        <v>1.1336999999999999</v>
      </c>
      <c r="F931" s="93">
        <f t="shared" si="28"/>
        <v>0.92600615999999991</v>
      </c>
      <c r="G931" s="94">
        <v>1.25</v>
      </c>
      <c r="H931" s="93">
        <f t="shared" si="29"/>
        <v>1.1575</v>
      </c>
      <c r="I931" s="95">
        <v>2.57</v>
      </c>
      <c r="J931" s="96">
        <v>45566</v>
      </c>
      <c r="K931" s="102" t="s">
        <v>1756</v>
      </c>
      <c r="L931" s="39"/>
    </row>
    <row r="932" spans="1:12" x14ac:dyDescent="0.25">
      <c r="A932" s="91" t="s">
        <v>923</v>
      </c>
      <c r="B932" s="92" t="s">
        <v>1555</v>
      </c>
      <c r="C932" s="92" t="s">
        <v>1667</v>
      </c>
      <c r="D932" s="93">
        <v>1.3977999999999999</v>
      </c>
      <c r="E932" s="93">
        <v>1.1336999999999999</v>
      </c>
      <c r="F932" s="93">
        <f t="shared" si="28"/>
        <v>1.5846858599999998</v>
      </c>
      <c r="G932" s="94">
        <v>1.25</v>
      </c>
      <c r="H932" s="93">
        <f t="shared" si="29"/>
        <v>1.9809000000000001</v>
      </c>
      <c r="I932" s="95">
        <v>4.6399999999999997</v>
      </c>
      <c r="J932" s="96">
        <v>45566</v>
      </c>
      <c r="K932" s="102" t="s">
        <v>1756</v>
      </c>
      <c r="L932" s="39"/>
    </row>
    <row r="933" spans="1:12" x14ac:dyDescent="0.25">
      <c r="A933" s="91" t="s">
        <v>924</v>
      </c>
      <c r="B933" s="92" t="s">
        <v>1555</v>
      </c>
      <c r="C933" s="92" t="s">
        <v>1667</v>
      </c>
      <c r="D933" s="93">
        <v>3.0659000000000001</v>
      </c>
      <c r="E933" s="93">
        <v>1.1336999999999999</v>
      </c>
      <c r="F933" s="93">
        <f t="shared" si="28"/>
        <v>3.4758108299999999</v>
      </c>
      <c r="G933" s="94">
        <v>1.25</v>
      </c>
      <c r="H933" s="93">
        <f t="shared" si="29"/>
        <v>4.3448000000000002</v>
      </c>
      <c r="I933" s="95">
        <v>9.6</v>
      </c>
      <c r="J933" s="96">
        <v>45566</v>
      </c>
      <c r="K933" s="102" t="s">
        <v>1756</v>
      </c>
      <c r="L933" s="39"/>
    </row>
    <row r="934" spans="1:12" x14ac:dyDescent="0.25">
      <c r="A934" s="91" t="s">
        <v>925</v>
      </c>
      <c r="B934" s="92" t="s">
        <v>1556</v>
      </c>
      <c r="C934" s="92" t="s">
        <v>1667</v>
      </c>
      <c r="D934" s="93">
        <v>0.34160000000000001</v>
      </c>
      <c r="E934" s="93">
        <v>1.1336999999999999</v>
      </c>
      <c r="F934" s="93">
        <f t="shared" si="28"/>
        <v>0.38727191999999999</v>
      </c>
      <c r="G934" s="94">
        <v>1.25</v>
      </c>
      <c r="H934" s="93">
        <f t="shared" si="29"/>
        <v>0.48409999999999997</v>
      </c>
      <c r="I934" s="95">
        <v>2</v>
      </c>
      <c r="J934" s="96">
        <v>45566</v>
      </c>
      <c r="K934" s="102" t="s">
        <v>1756</v>
      </c>
      <c r="L934" s="39"/>
    </row>
    <row r="935" spans="1:12" x14ac:dyDescent="0.25">
      <c r="A935" s="91" t="s">
        <v>926</v>
      </c>
      <c r="B935" s="92" t="s">
        <v>1556</v>
      </c>
      <c r="C935" s="92" t="s">
        <v>1667</v>
      </c>
      <c r="D935" s="93">
        <v>0.39029999999999998</v>
      </c>
      <c r="E935" s="93">
        <v>1.1336999999999999</v>
      </c>
      <c r="F935" s="93">
        <f t="shared" si="28"/>
        <v>0.44248310999999996</v>
      </c>
      <c r="G935" s="94">
        <v>1.25</v>
      </c>
      <c r="H935" s="93">
        <f t="shared" si="29"/>
        <v>0.55310000000000004</v>
      </c>
      <c r="I935" s="95">
        <v>2.2599999999999998</v>
      </c>
      <c r="J935" s="96">
        <v>45566</v>
      </c>
      <c r="K935" s="102" t="s">
        <v>1756</v>
      </c>
      <c r="L935" s="39"/>
    </row>
    <row r="936" spans="1:12" x14ac:dyDescent="0.25">
      <c r="A936" s="91" t="s">
        <v>927</v>
      </c>
      <c r="B936" s="92" t="s">
        <v>1556</v>
      </c>
      <c r="C936" s="92" t="s">
        <v>1667</v>
      </c>
      <c r="D936" s="93">
        <v>0.50960000000000005</v>
      </c>
      <c r="E936" s="93">
        <v>1.1336999999999999</v>
      </c>
      <c r="F936" s="93">
        <f t="shared" si="28"/>
        <v>0.57773352</v>
      </c>
      <c r="G936" s="94">
        <v>1.25</v>
      </c>
      <c r="H936" s="93">
        <f t="shared" si="29"/>
        <v>0.72219999999999995</v>
      </c>
      <c r="I936" s="95">
        <v>3.02</v>
      </c>
      <c r="J936" s="96">
        <v>45566</v>
      </c>
      <c r="K936" s="102" t="s">
        <v>1756</v>
      </c>
      <c r="L936" s="39"/>
    </row>
    <row r="937" spans="1:12" x14ac:dyDescent="0.25">
      <c r="A937" s="91" t="s">
        <v>928</v>
      </c>
      <c r="B937" s="92" t="s">
        <v>1556</v>
      </c>
      <c r="C937" s="92" t="s">
        <v>1667</v>
      </c>
      <c r="D937" s="93">
        <v>0.85980000000000001</v>
      </c>
      <c r="E937" s="93">
        <v>1.1336999999999999</v>
      </c>
      <c r="F937" s="93">
        <f t="shared" si="28"/>
        <v>0.9747552599999999</v>
      </c>
      <c r="G937" s="94">
        <v>1.25</v>
      </c>
      <c r="H937" s="93">
        <f t="shared" si="29"/>
        <v>1.2183999999999999</v>
      </c>
      <c r="I937" s="95">
        <v>4.78</v>
      </c>
      <c r="J937" s="96">
        <v>45566</v>
      </c>
      <c r="K937" s="102" t="s">
        <v>1756</v>
      </c>
      <c r="L937" s="39"/>
    </row>
    <row r="938" spans="1:12" x14ac:dyDescent="0.25">
      <c r="A938" s="91" t="s">
        <v>929</v>
      </c>
      <c r="B938" s="92" t="s">
        <v>1557</v>
      </c>
      <c r="C938" s="92" t="s">
        <v>1667</v>
      </c>
      <c r="D938" s="93">
        <v>0.23480000000000001</v>
      </c>
      <c r="E938" s="93">
        <v>1.1336999999999999</v>
      </c>
      <c r="F938" s="93">
        <f t="shared" si="28"/>
        <v>0.26619275999999997</v>
      </c>
      <c r="G938" s="94">
        <v>1.25</v>
      </c>
      <c r="H938" s="93">
        <f t="shared" si="29"/>
        <v>0.3327</v>
      </c>
      <c r="I938" s="95">
        <v>1.84</v>
      </c>
      <c r="J938" s="96">
        <v>45566</v>
      </c>
      <c r="K938" s="102" t="s">
        <v>1756</v>
      </c>
      <c r="L938" s="39"/>
    </row>
    <row r="939" spans="1:12" x14ac:dyDescent="0.25">
      <c r="A939" s="91" t="s">
        <v>930</v>
      </c>
      <c r="B939" s="92" t="s">
        <v>1557</v>
      </c>
      <c r="C939" s="92" t="s">
        <v>1667</v>
      </c>
      <c r="D939" s="93">
        <v>0.3548</v>
      </c>
      <c r="E939" s="93">
        <v>1.1336999999999999</v>
      </c>
      <c r="F939" s="93">
        <f t="shared" si="28"/>
        <v>0.40223675999999997</v>
      </c>
      <c r="G939" s="94">
        <v>1.25</v>
      </c>
      <c r="H939" s="93">
        <f t="shared" si="29"/>
        <v>0.50280000000000002</v>
      </c>
      <c r="I939" s="95">
        <v>2.2400000000000002</v>
      </c>
      <c r="J939" s="96">
        <v>45566</v>
      </c>
      <c r="K939" s="102" t="s">
        <v>1756</v>
      </c>
      <c r="L939" s="39"/>
    </row>
    <row r="940" spans="1:12" x14ac:dyDescent="0.25">
      <c r="A940" s="91" t="s">
        <v>931</v>
      </c>
      <c r="B940" s="92" t="s">
        <v>1557</v>
      </c>
      <c r="C940" s="92" t="s">
        <v>1667</v>
      </c>
      <c r="D940" s="93">
        <v>0.57509999999999994</v>
      </c>
      <c r="E940" s="93">
        <v>1.1336999999999999</v>
      </c>
      <c r="F940" s="93">
        <f t="shared" si="28"/>
        <v>0.65199086999999989</v>
      </c>
      <c r="G940" s="94">
        <v>1.25</v>
      </c>
      <c r="H940" s="93">
        <f t="shared" si="29"/>
        <v>0.81499999999999995</v>
      </c>
      <c r="I940" s="95">
        <v>3.43</v>
      </c>
      <c r="J940" s="96">
        <v>45566</v>
      </c>
      <c r="K940" s="102" t="s">
        <v>1756</v>
      </c>
      <c r="L940" s="39"/>
    </row>
    <row r="941" spans="1:12" x14ac:dyDescent="0.25">
      <c r="A941" s="91" t="s">
        <v>932</v>
      </c>
      <c r="B941" s="92" t="s">
        <v>1557</v>
      </c>
      <c r="C941" s="92" t="s">
        <v>1667</v>
      </c>
      <c r="D941" s="93">
        <v>1.2972999999999999</v>
      </c>
      <c r="E941" s="93">
        <v>1.1336999999999999</v>
      </c>
      <c r="F941" s="93">
        <f t="shared" si="28"/>
        <v>1.4707490099999998</v>
      </c>
      <c r="G941" s="94">
        <v>1.25</v>
      </c>
      <c r="H941" s="93">
        <f t="shared" si="29"/>
        <v>1.8384</v>
      </c>
      <c r="I941" s="95">
        <v>5.9</v>
      </c>
      <c r="J941" s="96">
        <v>45566</v>
      </c>
      <c r="K941" s="102" t="s">
        <v>1756</v>
      </c>
      <c r="L941" s="39"/>
    </row>
    <row r="942" spans="1:12" x14ac:dyDescent="0.25">
      <c r="A942" s="91" t="s">
        <v>933</v>
      </c>
      <c r="B942" s="92" t="s">
        <v>1558</v>
      </c>
      <c r="C942" s="92" t="s">
        <v>1667</v>
      </c>
      <c r="D942" s="93">
        <v>0.29039999999999999</v>
      </c>
      <c r="E942" s="93">
        <v>1.1336999999999999</v>
      </c>
      <c r="F942" s="93">
        <f t="shared" si="28"/>
        <v>0.32922647999999999</v>
      </c>
      <c r="G942" s="94">
        <v>1.25</v>
      </c>
      <c r="H942" s="93">
        <f t="shared" si="29"/>
        <v>0.41149999999999998</v>
      </c>
      <c r="I942" s="95">
        <v>1.19</v>
      </c>
      <c r="J942" s="96">
        <v>45566</v>
      </c>
      <c r="K942" s="102" t="s">
        <v>1756</v>
      </c>
      <c r="L942" s="39"/>
    </row>
    <row r="943" spans="1:12" x14ac:dyDescent="0.25">
      <c r="A943" s="91" t="s">
        <v>934</v>
      </c>
      <c r="B943" s="92" t="s">
        <v>1558</v>
      </c>
      <c r="C943" s="92" t="s">
        <v>1667</v>
      </c>
      <c r="D943" s="93">
        <v>0.38829999999999998</v>
      </c>
      <c r="E943" s="93">
        <v>1.1336999999999999</v>
      </c>
      <c r="F943" s="93">
        <f t="shared" si="28"/>
        <v>0.44021570999999993</v>
      </c>
      <c r="G943" s="94">
        <v>1.25</v>
      </c>
      <c r="H943" s="93">
        <f t="shared" si="29"/>
        <v>0.55030000000000001</v>
      </c>
      <c r="I943" s="95">
        <v>1.58</v>
      </c>
      <c r="J943" s="96">
        <v>45566</v>
      </c>
      <c r="K943" s="102" t="s">
        <v>1756</v>
      </c>
      <c r="L943" s="39"/>
    </row>
    <row r="944" spans="1:12" x14ac:dyDescent="0.25">
      <c r="A944" s="91" t="s">
        <v>935</v>
      </c>
      <c r="B944" s="92" t="s">
        <v>1558</v>
      </c>
      <c r="C944" s="92" t="s">
        <v>1667</v>
      </c>
      <c r="D944" s="93">
        <v>0.57650000000000001</v>
      </c>
      <c r="E944" s="93">
        <v>1.1336999999999999</v>
      </c>
      <c r="F944" s="93">
        <f t="shared" si="28"/>
        <v>0.65357805000000002</v>
      </c>
      <c r="G944" s="94">
        <v>1.25</v>
      </c>
      <c r="H944" s="93">
        <f t="shared" si="29"/>
        <v>0.81699999999999995</v>
      </c>
      <c r="I944" s="95">
        <v>2.4300000000000002</v>
      </c>
      <c r="J944" s="96">
        <v>45566</v>
      </c>
      <c r="K944" s="102" t="s">
        <v>1756</v>
      </c>
      <c r="L944" s="39"/>
    </row>
    <row r="945" spans="1:12" x14ac:dyDescent="0.25">
      <c r="A945" s="91" t="s">
        <v>936</v>
      </c>
      <c r="B945" s="92" t="s">
        <v>1558</v>
      </c>
      <c r="C945" s="92" t="s">
        <v>1667</v>
      </c>
      <c r="D945" s="93">
        <v>1.7857000000000001</v>
      </c>
      <c r="E945" s="93">
        <v>1.1336999999999999</v>
      </c>
      <c r="F945" s="93">
        <f t="shared" si="28"/>
        <v>2.0244480899999999</v>
      </c>
      <c r="G945" s="94">
        <v>1.25</v>
      </c>
      <c r="H945" s="93">
        <f t="shared" si="29"/>
        <v>2.5306000000000002</v>
      </c>
      <c r="I945" s="95">
        <v>6.43</v>
      </c>
      <c r="J945" s="96">
        <v>45566</v>
      </c>
      <c r="K945" s="102" t="s">
        <v>1756</v>
      </c>
      <c r="L945" s="39"/>
    </row>
    <row r="946" spans="1:12" x14ac:dyDescent="0.25">
      <c r="A946" s="91" t="s">
        <v>937</v>
      </c>
      <c r="B946" s="92" t="s">
        <v>1559</v>
      </c>
      <c r="C946" s="92" t="s">
        <v>1667</v>
      </c>
      <c r="D946" s="93">
        <v>0.23</v>
      </c>
      <c r="E946" s="93">
        <v>1.1336999999999999</v>
      </c>
      <c r="F946" s="93">
        <f t="shared" si="28"/>
        <v>0.26075100000000001</v>
      </c>
      <c r="G946" s="94">
        <v>1.25</v>
      </c>
      <c r="H946" s="93">
        <f t="shared" si="29"/>
        <v>0.32590000000000002</v>
      </c>
      <c r="I946" s="95">
        <v>1.83</v>
      </c>
      <c r="J946" s="96">
        <v>45566</v>
      </c>
      <c r="K946" s="102" t="s">
        <v>1756</v>
      </c>
      <c r="L946" s="39"/>
    </row>
    <row r="947" spans="1:12" x14ac:dyDescent="0.25">
      <c r="A947" s="91" t="s">
        <v>938</v>
      </c>
      <c r="B947" s="92" t="s">
        <v>1559</v>
      </c>
      <c r="C947" s="92" t="s">
        <v>1667</v>
      </c>
      <c r="D947" s="93">
        <v>0.30959999999999999</v>
      </c>
      <c r="E947" s="93">
        <v>1.1336999999999999</v>
      </c>
      <c r="F947" s="93">
        <f t="shared" si="28"/>
        <v>0.35099351999999995</v>
      </c>
      <c r="G947" s="94">
        <v>1.25</v>
      </c>
      <c r="H947" s="93">
        <f t="shared" si="29"/>
        <v>0.43869999999999998</v>
      </c>
      <c r="I947" s="95">
        <v>2.37</v>
      </c>
      <c r="J947" s="96">
        <v>45566</v>
      </c>
      <c r="K947" s="102" t="s">
        <v>1756</v>
      </c>
      <c r="L947" s="39"/>
    </row>
    <row r="948" spans="1:12" x14ac:dyDescent="0.25">
      <c r="A948" s="91" t="s">
        <v>939</v>
      </c>
      <c r="B948" s="92" t="s">
        <v>1559</v>
      </c>
      <c r="C948" s="92" t="s">
        <v>1667</v>
      </c>
      <c r="D948" s="93">
        <v>0.46310000000000001</v>
      </c>
      <c r="E948" s="93">
        <v>1.1336999999999999</v>
      </c>
      <c r="F948" s="93">
        <f t="shared" si="28"/>
        <v>0.52501646999999996</v>
      </c>
      <c r="G948" s="94">
        <v>1.25</v>
      </c>
      <c r="H948" s="93">
        <f t="shared" si="29"/>
        <v>0.65629999999999999</v>
      </c>
      <c r="I948" s="95">
        <v>3.93</v>
      </c>
      <c r="J948" s="96">
        <v>45566</v>
      </c>
      <c r="K948" s="102" t="s">
        <v>1756</v>
      </c>
      <c r="L948" s="39"/>
    </row>
    <row r="949" spans="1:12" x14ac:dyDescent="0.25">
      <c r="A949" s="91" t="s">
        <v>940</v>
      </c>
      <c r="B949" s="92" t="s">
        <v>1559</v>
      </c>
      <c r="C949" s="92" t="s">
        <v>1667</v>
      </c>
      <c r="D949" s="93">
        <v>1.0449999999999999</v>
      </c>
      <c r="E949" s="93">
        <v>1.1336999999999999</v>
      </c>
      <c r="F949" s="93">
        <f t="shared" si="28"/>
        <v>1.1847165</v>
      </c>
      <c r="G949" s="94">
        <v>1.25</v>
      </c>
      <c r="H949" s="93">
        <f t="shared" si="29"/>
        <v>1.4809000000000001</v>
      </c>
      <c r="I949" s="95">
        <v>5.71</v>
      </c>
      <c r="J949" s="96">
        <v>45566</v>
      </c>
      <c r="K949" s="102" t="s">
        <v>1756</v>
      </c>
      <c r="L949" s="39"/>
    </row>
    <row r="950" spans="1:12" x14ac:dyDescent="0.25">
      <c r="A950" s="91" t="s">
        <v>941</v>
      </c>
      <c r="B950" s="92" t="s">
        <v>1560</v>
      </c>
      <c r="C950" s="92" t="s">
        <v>1661</v>
      </c>
      <c r="D950" s="93">
        <v>0.29139999999999999</v>
      </c>
      <c r="E950" s="93">
        <v>1.1336999999999999</v>
      </c>
      <c r="F950" s="93">
        <f t="shared" si="28"/>
        <v>0.33036017999999995</v>
      </c>
      <c r="G950" s="94">
        <v>1.46</v>
      </c>
      <c r="H950" s="93">
        <f t="shared" si="29"/>
        <v>0.48230000000000001</v>
      </c>
      <c r="I950" s="95">
        <v>1.56</v>
      </c>
      <c r="J950" s="96">
        <v>45566</v>
      </c>
      <c r="K950" s="102" t="s">
        <v>1756</v>
      </c>
      <c r="L950" s="39"/>
    </row>
    <row r="951" spans="1:12" x14ac:dyDescent="0.25">
      <c r="A951" s="91" t="s">
        <v>942</v>
      </c>
      <c r="B951" s="92" t="s">
        <v>1560</v>
      </c>
      <c r="C951" s="92" t="s">
        <v>1661</v>
      </c>
      <c r="D951" s="93">
        <v>0.40339999999999998</v>
      </c>
      <c r="E951" s="93">
        <v>1.1336999999999999</v>
      </c>
      <c r="F951" s="93">
        <f t="shared" si="28"/>
        <v>0.45733457999999994</v>
      </c>
      <c r="G951" s="94">
        <v>1.46</v>
      </c>
      <c r="H951" s="93">
        <f t="shared" si="29"/>
        <v>0.66769999999999996</v>
      </c>
      <c r="I951" s="95">
        <v>1.76</v>
      </c>
      <c r="J951" s="96">
        <v>45566</v>
      </c>
      <c r="K951" s="102" t="s">
        <v>1756</v>
      </c>
      <c r="L951" s="39"/>
    </row>
    <row r="952" spans="1:12" x14ac:dyDescent="0.25">
      <c r="A952" s="91" t="s">
        <v>943</v>
      </c>
      <c r="B952" s="92" t="s">
        <v>1560</v>
      </c>
      <c r="C952" s="92" t="s">
        <v>1661</v>
      </c>
      <c r="D952" s="93">
        <v>0.5887</v>
      </c>
      <c r="E952" s="93">
        <v>1.1336999999999999</v>
      </c>
      <c r="F952" s="93">
        <f t="shared" si="28"/>
        <v>0.66740918999999999</v>
      </c>
      <c r="G952" s="94">
        <v>1.46</v>
      </c>
      <c r="H952" s="93">
        <f t="shared" si="29"/>
        <v>0.97440000000000004</v>
      </c>
      <c r="I952" s="95">
        <v>1.77</v>
      </c>
      <c r="J952" s="96">
        <v>45566</v>
      </c>
      <c r="K952" s="102" t="s">
        <v>1756</v>
      </c>
      <c r="L952" s="39"/>
    </row>
    <row r="953" spans="1:12" x14ac:dyDescent="0.25">
      <c r="A953" s="91" t="s">
        <v>944</v>
      </c>
      <c r="B953" s="92" t="s">
        <v>1560</v>
      </c>
      <c r="C953" s="92" t="s">
        <v>1661</v>
      </c>
      <c r="D953" s="93">
        <v>1.0307999999999999</v>
      </c>
      <c r="E953" s="93">
        <v>1.1336999999999999</v>
      </c>
      <c r="F953" s="93">
        <f t="shared" si="28"/>
        <v>1.16861796</v>
      </c>
      <c r="G953" s="94">
        <v>1.46</v>
      </c>
      <c r="H953" s="93">
        <f t="shared" si="29"/>
        <v>1.7061999999999999</v>
      </c>
      <c r="I953" s="95">
        <v>1.78</v>
      </c>
      <c r="J953" s="96">
        <v>45566</v>
      </c>
      <c r="K953" s="102" t="s">
        <v>1756</v>
      </c>
      <c r="L953" s="39"/>
    </row>
    <row r="954" spans="1:12" x14ac:dyDescent="0.25">
      <c r="A954" s="91" t="s">
        <v>945</v>
      </c>
      <c r="B954" s="92" t="s">
        <v>1561</v>
      </c>
      <c r="C954" s="92" t="s">
        <v>1661</v>
      </c>
      <c r="D954" s="93">
        <v>0.10199999999999999</v>
      </c>
      <c r="E954" s="93">
        <v>1.1336999999999999</v>
      </c>
      <c r="F954" s="93">
        <f t="shared" si="28"/>
        <v>0.11563739999999999</v>
      </c>
      <c r="G954" s="94">
        <v>1.46</v>
      </c>
      <c r="H954" s="93">
        <f t="shared" si="29"/>
        <v>0.16880000000000001</v>
      </c>
      <c r="I954" s="95">
        <v>1.18</v>
      </c>
      <c r="J954" s="96">
        <v>45566</v>
      </c>
      <c r="K954" s="102" t="s">
        <v>1756</v>
      </c>
      <c r="L954" s="39"/>
    </row>
    <row r="955" spans="1:12" x14ac:dyDescent="0.25">
      <c r="A955" s="91" t="s">
        <v>946</v>
      </c>
      <c r="B955" s="92" t="s">
        <v>1561</v>
      </c>
      <c r="C955" s="92" t="s">
        <v>1661</v>
      </c>
      <c r="D955" s="93">
        <v>0.15310000000000001</v>
      </c>
      <c r="E955" s="93">
        <v>1.1336999999999999</v>
      </c>
      <c r="F955" s="93">
        <f t="shared" si="28"/>
        <v>0.17356947</v>
      </c>
      <c r="G955" s="94">
        <v>1.46</v>
      </c>
      <c r="H955" s="93">
        <f t="shared" si="29"/>
        <v>0.25340000000000001</v>
      </c>
      <c r="I955" s="95">
        <v>1.2149999999999999</v>
      </c>
      <c r="J955" s="96">
        <v>45566</v>
      </c>
      <c r="K955" s="102" t="s">
        <v>1756</v>
      </c>
      <c r="L955" s="39"/>
    </row>
    <row r="956" spans="1:12" x14ac:dyDescent="0.25">
      <c r="A956" s="91" t="s">
        <v>947</v>
      </c>
      <c r="B956" s="92" t="s">
        <v>1561</v>
      </c>
      <c r="C956" s="92" t="s">
        <v>1661</v>
      </c>
      <c r="D956" s="93">
        <v>0.2311</v>
      </c>
      <c r="E956" s="93">
        <v>1.1336999999999999</v>
      </c>
      <c r="F956" s="93">
        <f t="shared" si="28"/>
        <v>0.26199806999999997</v>
      </c>
      <c r="G956" s="94">
        <v>1.46</v>
      </c>
      <c r="H956" s="93">
        <f t="shared" si="29"/>
        <v>0.38250000000000001</v>
      </c>
      <c r="I956" s="95">
        <v>1.25</v>
      </c>
      <c r="J956" s="96">
        <v>45566</v>
      </c>
      <c r="K956" s="102" t="s">
        <v>1756</v>
      </c>
      <c r="L956" s="39"/>
    </row>
    <row r="957" spans="1:12" x14ac:dyDescent="0.25">
      <c r="A957" s="91" t="s">
        <v>948</v>
      </c>
      <c r="B957" s="92" t="s">
        <v>1561</v>
      </c>
      <c r="C957" s="92" t="s">
        <v>1661</v>
      </c>
      <c r="D957" s="93">
        <v>0.38679999999999998</v>
      </c>
      <c r="E957" s="93">
        <v>1.1336999999999999</v>
      </c>
      <c r="F957" s="93">
        <f t="shared" si="28"/>
        <v>0.43851515999999996</v>
      </c>
      <c r="G957" s="94">
        <v>1.46</v>
      </c>
      <c r="H957" s="93">
        <f t="shared" si="29"/>
        <v>0.64019999999999999</v>
      </c>
      <c r="I957" s="95">
        <v>1.3</v>
      </c>
      <c r="J957" s="96">
        <v>45566</v>
      </c>
      <c r="K957" s="102" t="s">
        <v>1756</v>
      </c>
      <c r="L957" s="39"/>
    </row>
    <row r="958" spans="1:12" x14ac:dyDescent="0.25">
      <c r="A958" s="91" t="s">
        <v>949</v>
      </c>
      <c r="B958" s="92" t="s">
        <v>1562</v>
      </c>
      <c r="C958" s="92" t="s">
        <v>1661</v>
      </c>
      <c r="D958" s="93">
        <v>15.362</v>
      </c>
      <c r="E958" s="93">
        <v>1.1336999999999999</v>
      </c>
      <c r="F958" s="93">
        <f t="shared" si="28"/>
        <v>17.415899400000001</v>
      </c>
      <c r="G958" s="94">
        <v>1.46</v>
      </c>
      <c r="H958" s="93">
        <f t="shared" si="29"/>
        <v>25.427199999999999</v>
      </c>
      <c r="I958" s="95">
        <v>42.63</v>
      </c>
      <c r="J958" s="96">
        <v>45566</v>
      </c>
      <c r="K958" s="102" t="s">
        <v>1756</v>
      </c>
      <c r="L958" s="39"/>
    </row>
    <row r="959" spans="1:12" x14ac:dyDescent="0.25">
      <c r="A959" s="91" t="s">
        <v>950</v>
      </c>
      <c r="B959" s="92" t="s">
        <v>1562</v>
      </c>
      <c r="C959" s="92" t="s">
        <v>1661</v>
      </c>
      <c r="D959" s="93">
        <v>18.969799999999999</v>
      </c>
      <c r="E959" s="93">
        <v>1.1336999999999999</v>
      </c>
      <c r="F959" s="93">
        <f t="shared" si="28"/>
        <v>21.506062259999997</v>
      </c>
      <c r="G959" s="94">
        <v>1.46</v>
      </c>
      <c r="H959" s="93">
        <f t="shared" si="29"/>
        <v>31.398900000000001</v>
      </c>
      <c r="I959" s="95">
        <v>50.67</v>
      </c>
      <c r="J959" s="96">
        <v>45566</v>
      </c>
      <c r="K959" s="102" t="s">
        <v>1756</v>
      </c>
      <c r="L959" s="39"/>
    </row>
    <row r="960" spans="1:12" x14ac:dyDescent="0.25">
      <c r="A960" s="91" t="s">
        <v>951</v>
      </c>
      <c r="B960" s="92" t="s">
        <v>1562</v>
      </c>
      <c r="C960" s="92" t="s">
        <v>1661</v>
      </c>
      <c r="D960" s="93">
        <v>30.229600000000001</v>
      </c>
      <c r="E960" s="93">
        <v>1.1336999999999999</v>
      </c>
      <c r="F960" s="93">
        <f t="shared" si="28"/>
        <v>34.271297519999997</v>
      </c>
      <c r="G960" s="94">
        <v>1.46</v>
      </c>
      <c r="H960" s="93">
        <f t="shared" si="29"/>
        <v>50.036099999999998</v>
      </c>
      <c r="I960" s="95">
        <v>65.375</v>
      </c>
      <c r="J960" s="96">
        <v>45566</v>
      </c>
      <c r="K960" s="102" t="s">
        <v>1756</v>
      </c>
      <c r="L960" s="39"/>
    </row>
    <row r="961" spans="1:12" x14ac:dyDescent="0.25">
      <c r="A961" s="91" t="s">
        <v>952</v>
      </c>
      <c r="B961" s="92" t="s">
        <v>1562</v>
      </c>
      <c r="C961" s="92" t="s">
        <v>1661</v>
      </c>
      <c r="D961" s="93">
        <v>34.7119</v>
      </c>
      <c r="E961" s="93">
        <v>1.1336999999999999</v>
      </c>
      <c r="F961" s="93">
        <f t="shared" si="28"/>
        <v>39.352881029999999</v>
      </c>
      <c r="G961" s="94">
        <v>1.46</v>
      </c>
      <c r="H961" s="93">
        <f t="shared" si="29"/>
        <v>57.455199999999998</v>
      </c>
      <c r="I961" s="95">
        <v>80.08</v>
      </c>
      <c r="J961" s="96">
        <v>45566</v>
      </c>
      <c r="K961" s="102" t="s">
        <v>1756</v>
      </c>
      <c r="L961" s="39"/>
    </row>
    <row r="962" spans="1:12" x14ac:dyDescent="0.25">
      <c r="A962" s="91" t="s">
        <v>953</v>
      </c>
      <c r="B962" s="92" t="s">
        <v>1563</v>
      </c>
      <c r="C962" s="92" t="s">
        <v>1661</v>
      </c>
      <c r="D962" s="93">
        <v>10.7508</v>
      </c>
      <c r="E962" s="93">
        <v>1.1336999999999999</v>
      </c>
      <c r="F962" s="93">
        <f t="shared" si="28"/>
        <v>12.18818196</v>
      </c>
      <c r="G962" s="94">
        <v>1.46</v>
      </c>
      <c r="H962" s="93">
        <f t="shared" si="29"/>
        <v>17.794699999999999</v>
      </c>
      <c r="I962" s="95">
        <v>86.95</v>
      </c>
      <c r="J962" s="96">
        <v>45566</v>
      </c>
      <c r="K962" s="102" t="s">
        <v>1756</v>
      </c>
      <c r="L962" s="39"/>
    </row>
    <row r="963" spans="1:12" x14ac:dyDescent="0.25">
      <c r="A963" s="91" t="s">
        <v>954</v>
      </c>
      <c r="B963" s="92" t="s">
        <v>1563</v>
      </c>
      <c r="C963" s="92" t="s">
        <v>1661</v>
      </c>
      <c r="D963" s="93">
        <v>16.163900000000002</v>
      </c>
      <c r="E963" s="93">
        <v>1.1336999999999999</v>
      </c>
      <c r="F963" s="93">
        <f t="shared" si="28"/>
        <v>18.325013430000002</v>
      </c>
      <c r="G963" s="94">
        <v>1.46</v>
      </c>
      <c r="H963" s="93">
        <f t="shared" si="29"/>
        <v>26.7545</v>
      </c>
      <c r="I963" s="95">
        <v>86.95</v>
      </c>
      <c r="J963" s="96">
        <v>45566</v>
      </c>
      <c r="K963" s="102" t="s">
        <v>1756</v>
      </c>
      <c r="L963" s="39"/>
    </row>
    <row r="964" spans="1:12" x14ac:dyDescent="0.25">
      <c r="A964" s="91" t="s">
        <v>955</v>
      </c>
      <c r="B964" s="92" t="s">
        <v>1563</v>
      </c>
      <c r="C964" s="92" t="s">
        <v>1661</v>
      </c>
      <c r="D964" s="93">
        <v>16.605499999999999</v>
      </c>
      <c r="E964" s="93">
        <v>1.1336999999999999</v>
      </c>
      <c r="F964" s="93">
        <f t="shared" si="28"/>
        <v>18.825655349999998</v>
      </c>
      <c r="G964" s="94">
        <v>1.46</v>
      </c>
      <c r="H964" s="93">
        <f t="shared" si="29"/>
        <v>27.485499999999998</v>
      </c>
      <c r="I964" s="95">
        <v>89.55</v>
      </c>
      <c r="J964" s="96">
        <v>45566</v>
      </c>
      <c r="K964" s="102" t="s">
        <v>1756</v>
      </c>
      <c r="L964" s="39"/>
    </row>
    <row r="965" spans="1:12" x14ac:dyDescent="0.25">
      <c r="A965" s="91" t="s">
        <v>956</v>
      </c>
      <c r="B965" s="92" t="s">
        <v>1563</v>
      </c>
      <c r="C965" s="92" t="s">
        <v>1661</v>
      </c>
      <c r="D965" s="93">
        <v>25.890599999999999</v>
      </c>
      <c r="E965" s="93">
        <v>1.1336999999999999</v>
      </c>
      <c r="F965" s="93">
        <f t="shared" si="28"/>
        <v>29.352173219999997</v>
      </c>
      <c r="G965" s="94">
        <v>1.46</v>
      </c>
      <c r="H965" s="93">
        <f t="shared" si="29"/>
        <v>42.854199999999999</v>
      </c>
      <c r="I965" s="95">
        <v>125.24</v>
      </c>
      <c r="J965" s="96">
        <v>45566</v>
      </c>
      <c r="K965" s="102" t="s">
        <v>1756</v>
      </c>
      <c r="L965" s="39"/>
    </row>
    <row r="966" spans="1:12" x14ac:dyDescent="0.25">
      <c r="A966" s="91" t="s">
        <v>957</v>
      </c>
      <c r="B966" s="92" t="s">
        <v>1564</v>
      </c>
      <c r="C966" s="92" t="s">
        <v>1661</v>
      </c>
      <c r="D966" s="93">
        <v>6.1601999999999997</v>
      </c>
      <c r="E966" s="93">
        <v>1.1336999999999999</v>
      </c>
      <c r="F966" s="93">
        <f t="shared" si="28"/>
        <v>6.9838187399999994</v>
      </c>
      <c r="G966" s="94">
        <v>1.46</v>
      </c>
      <c r="H966" s="93">
        <f t="shared" si="29"/>
        <v>10.196400000000001</v>
      </c>
      <c r="I966" s="95">
        <v>67.849999999999994</v>
      </c>
      <c r="J966" s="96">
        <v>45566</v>
      </c>
      <c r="K966" s="102" t="s">
        <v>1756</v>
      </c>
      <c r="L966" s="39"/>
    </row>
    <row r="967" spans="1:12" x14ac:dyDescent="0.25">
      <c r="A967" s="91" t="s">
        <v>958</v>
      </c>
      <c r="B967" s="92" t="s">
        <v>1564</v>
      </c>
      <c r="C967" s="92" t="s">
        <v>1661</v>
      </c>
      <c r="D967" s="93">
        <v>4.4863999999999997</v>
      </c>
      <c r="E967" s="93">
        <v>1.1336999999999999</v>
      </c>
      <c r="F967" s="93">
        <f t="shared" ref="F967:F1030" si="30">D967*E967</f>
        <v>5.0862316799999991</v>
      </c>
      <c r="G967" s="94">
        <v>1.46</v>
      </c>
      <c r="H967" s="93">
        <f t="shared" ref="H967:H1030" si="31">ROUND(F967*G967,4)</f>
        <v>7.4259000000000004</v>
      </c>
      <c r="I967" s="95">
        <v>63.36</v>
      </c>
      <c r="J967" s="96">
        <v>45566</v>
      </c>
      <c r="K967" s="102" t="s">
        <v>1756</v>
      </c>
      <c r="L967" s="39"/>
    </row>
    <row r="968" spans="1:12" x14ac:dyDescent="0.25">
      <c r="A968" s="91" t="s">
        <v>959</v>
      </c>
      <c r="B968" s="92" t="s">
        <v>1564</v>
      </c>
      <c r="C968" s="92" t="s">
        <v>1661</v>
      </c>
      <c r="D968" s="93">
        <v>3.7675000000000001</v>
      </c>
      <c r="E968" s="93">
        <v>1.1336999999999999</v>
      </c>
      <c r="F968" s="93">
        <f t="shared" si="30"/>
        <v>4.2712147499999995</v>
      </c>
      <c r="G968" s="94">
        <v>1.46</v>
      </c>
      <c r="H968" s="93">
        <f t="shared" si="31"/>
        <v>6.2359999999999998</v>
      </c>
      <c r="I968" s="95">
        <v>58.87</v>
      </c>
      <c r="J968" s="96">
        <v>45566</v>
      </c>
      <c r="K968" s="102" t="s">
        <v>1756</v>
      </c>
      <c r="L968" s="39"/>
    </row>
    <row r="969" spans="1:12" x14ac:dyDescent="0.25">
      <c r="A969" s="91" t="s">
        <v>960</v>
      </c>
      <c r="B969" s="92" t="s">
        <v>1564</v>
      </c>
      <c r="C969" s="92" t="s">
        <v>1661</v>
      </c>
      <c r="D969" s="93">
        <v>6.8000000000000005E-2</v>
      </c>
      <c r="E969" s="93">
        <v>1.1336999999999999</v>
      </c>
      <c r="F969" s="93">
        <f t="shared" si="30"/>
        <v>7.7091599999999996E-2</v>
      </c>
      <c r="G969" s="94">
        <v>1.46</v>
      </c>
      <c r="H969" s="93">
        <f t="shared" si="31"/>
        <v>0.11260000000000001</v>
      </c>
      <c r="I969" s="95">
        <v>1.2</v>
      </c>
      <c r="J969" s="96">
        <v>45566</v>
      </c>
      <c r="K969" s="102" t="s">
        <v>1756</v>
      </c>
      <c r="L969" s="39"/>
    </row>
    <row r="970" spans="1:12" x14ac:dyDescent="0.25">
      <c r="A970" s="91" t="s">
        <v>961</v>
      </c>
      <c r="B970" s="92" t="s">
        <v>1565</v>
      </c>
      <c r="C970" s="92" t="s">
        <v>1661</v>
      </c>
      <c r="D970" s="93">
        <v>9.7900000000000001E-2</v>
      </c>
      <c r="E970" s="93">
        <v>1.1336999999999999</v>
      </c>
      <c r="F970" s="93">
        <f t="shared" si="30"/>
        <v>0.11098922999999999</v>
      </c>
      <c r="G970" s="94">
        <v>1.46</v>
      </c>
      <c r="H970" s="93">
        <f t="shared" si="31"/>
        <v>0.16200000000000001</v>
      </c>
      <c r="I970" s="95">
        <v>1.07</v>
      </c>
      <c r="J970" s="96">
        <v>45566</v>
      </c>
      <c r="K970" s="102" t="s">
        <v>1756</v>
      </c>
      <c r="L970" s="39"/>
    </row>
    <row r="971" spans="1:12" x14ac:dyDescent="0.25">
      <c r="A971" s="91" t="s">
        <v>962</v>
      </c>
      <c r="B971" s="92" t="s">
        <v>1565</v>
      </c>
      <c r="C971" s="92" t="s">
        <v>1661</v>
      </c>
      <c r="D971" s="93">
        <v>6.5210999999999997</v>
      </c>
      <c r="E971" s="93">
        <v>1.1336999999999999</v>
      </c>
      <c r="F971" s="93">
        <f t="shared" si="30"/>
        <v>7.3929710699999989</v>
      </c>
      <c r="G971" s="94">
        <v>1.46</v>
      </c>
      <c r="H971" s="93">
        <f t="shared" si="31"/>
        <v>10.793699999999999</v>
      </c>
      <c r="I971" s="95">
        <v>58.54</v>
      </c>
      <c r="J971" s="96">
        <v>45566</v>
      </c>
      <c r="K971" s="102" t="s">
        <v>1756</v>
      </c>
      <c r="L971" s="39"/>
    </row>
    <row r="972" spans="1:12" x14ac:dyDescent="0.25">
      <c r="A972" s="91" t="s">
        <v>963</v>
      </c>
      <c r="B972" s="92" t="s">
        <v>1565</v>
      </c>
      <c r="C972" s="92" t="s">
        <v>1661</v>
      </c>
      <c r="D972" s="93">
        <v>11.032</v>
      </c>
      <c r="E972" s="93">
        <v>1.1336999999999999</v>
      </c>
      <c r="F972" s="93">
        <f t="shared" si="30"/>
        <v>12.506978399999999</v>
      </c>
      <c r="G972" s="94">
        <v>1.46</v>
      </c>
      <c r="H972" s="93">
        <f t="shared" si="31"/>
        <v>18.260200000000001</v>
      </c>
      <c r="I972" s="95">
        <v>73.52</v>
      </c>
      <c r="J972" s="96">
        <v>45566</v>
      </c>
      <c r="K972" s="102" t="s">
        <v>1756</v>
      </c>
      <c r="L972" s="39"/>
    </row>
    <row r="973" spans="1:12" x14ac:dyDescent="0.25">
      <c r="A973" s="91" t="s">
        <v>964</v>
      </c>
      <c r="B973" s="92" t="s">
        <v>1565</v>
      </c>
      <c r="C973" s="92" t="s">
        <v>1661</v>
      </c>
      <c r="D973" s="93">
        <v>16.8504</v>
      </c>
      <c r="E973" s="93">
        <v>1.1336999999999999</v>
      </c>
      <c r="F973" s="93">
        <f t="shared" si="30"/>
        <v>19.103298479999999</v>
      </c>
      <c r="G973" s="94">
        <v>1.46</v>
      </c>
      <c r="H973" s="93">
        <f t="shared" si="31"/>
        <v>27.890799999999999</v>
      </c>
      <c r="I973" s="95">
        <v>93.08</v>
      </c>
      <c r="J973" s="96">
        <v>45566</v>
      </c>
      <c r="K973" s="102" t="s">
        <v>1756</v>
      </c>
      <c r="L973" s="39"/>
    </row>
    <row r="974" spans="1:12" x14ac:dyDescent="0.25">
      <c r="A974" s="91" t="s">
        <v>965</v>
      </c>
      <c r="B974" s="92" t="s">
        <v>1566</v>
      </c>
      <c r="C974" s="92" t="s">
        <v>1661</v>
      </c>
      <c r="D974" s="93">
        <v>0.17319999999999999</v>
      </c>
      <c r="E974" s="93">
        <v>1.1336999999999999</v>
      </c>
      <c r="F974" s="93">
        <f t="shared" si="30"/>
        <v>0.19635683999999998</v>
      </c>
      <c r="G974" s="94">
        <v>1.46</v>
      </c>
      <c r="H974" s="93">
        <f t="shared" si="31"/>
        <v>0.28670000000000001</v>
      </c>
      <c r="I974" s="95">
        <v>4.03</v>
      </c>
      <c r="J974" s="96">
        <v>45566</v>
      </c>
      <c r="K974" s="102" t="s">
        <v>1756</v>
      </c>
      <c r="L974" s="39"/>
    </row>
    <row r="975" spans="1:12" x14ac:dyDescent="0.25">
      <c r="A975" s="91" t="s">
        <v>966</v>
      </c>
      <c r="B975" s="92" t="s">
        <v>1566</v>
      </c>
      <c r="C975" s="92" t="s">
        <v>1661</v>
      </c>
      <c r="D975" s="93">
        <v>8.9137000000000004</v>
      </c>
      <c r="E975" s="93">
        <v>1.1336999999999999</v>
      </c>
      <c r="F975" s="93">
        <f t="shared" si="30"/>
        <v>10.10546169</v>
      </c>
      <c r="G975" s="94">
        <v>1.46</v>
      </c>
      <c r="H975" s="93">
        <f t="shared" si="31"/>
        <v>14.754</v>
      </c>
      <c r="I975" s="95">
        <v>63.88</v>
      </c>
      <c r="J975" s="96">
        <v>45566</v>
      </c>
      <c r="K975" s="102" t="s">
        <v>1756</v>
      </c>
      <c r="L975" s="39"/>
    </row>
    <row r="976" spans="1:12" x14ac:dyDescent="0.25">
      <c r="A976" s="91" t="s">
        <v>967</v>
      </c>
      <c r="B976" s="92" t="s">
        <v>1566</v>
      </c>
      <c r="C976" s="92" t="s">
        <v>1661</v>
      </c>
      <c r="D976" s="93">
        <v>11.4642</v>
      </c>
      <c r="E976" s="93">
        <v>1.1336999999999999</v>
      </c>
      <c r="F976" s="93">
        <f t="shared" si="30"/>
        <v>12.996963539999999</v>
      </c>
      <c r="G976" s="94">
        <v>1.46</v>
      </c>
      <c r="H976" s="93">
        <f t="shared" si="31"/>
        <v>18.9756</v>
      </c>
      <c r="I976" s="95">
        <v>72.88</v>
      </c>
      <c r="J976" s="96">
        <v>45566</v>
      </c>
      <c r="K976" s="102" t="s">
        <v>1756</v>
      </c>
      <c r="L976" s="39"/>
    </row>
    <row r="977" spans="1:12" x14ac:dyDescent="0.25">
      <c r="A977" s="91" t="s">
        <v>968</v>
      </c>
      <c r="B977" s="92" t="s">
        <v>1566</v>
      </c>
      <c r="C977" s="92" t="s">
        <v>1661</v>
      </c>
      <c r="D977" s="93">
        <v>17.020199999999999</v>
      </c>
      <c r="E977" s="93">
        <v>1.1336999999999999</v>
      </c>
      <c r="F977" s="93">
        <f t="shared" si="30"/>
        <v>19.295800739999997</v>
      </c>
      <c r="G977" s="94">
        <v>1.46</v>
      </c>
      <c r="H977" s="93">
        <f t="shared" si="31"/>
        <v>28.171900000000001</v>
      </c>
      <c r="I977" s="95">
        <v>92.59</v>
      </c>
      <c r="J977" s="96">
        <v>45566</v>
      </c>
      <c r="K977" s="102" t="s">
        <v>1756</v>
      </c>
      <c r="L977" s="39"/>
    </row>
    <row r="978" spans="1:12" x14ac:dyDescent="0.25">
      <c r="A978" s="91" t="s">
        <v>969</v>
      </c>
      <c r="B978" s="92" t="s">
        <v>1567</v>
      </c>
      <c r="C978" s="92" t="s">
        <v>1661</v>
      </c>
      <c r="D978" s="93">
        <v>1.1446000000000001</v>
      </c>
      <c r="E978" s="93">
        <v>1.1336999999999999</v>
      </c>
      <c r="F978" s="93">
        <f t="shared" si="30"/>
        <v>1.2976330199999999</v>
      </c>
      <c r="G978" s="94">
        <v>1.46</v>
      </c>
      <c r="H978" s="93">
        <f t="shared" si="31"/>
        <v>1.8945000000000001</v>
      </c>
      <c r="I978" s="95">
        <v>19.98</v>
      </c>
      <c r="J978" s="96">
        <v>45566</v>
      </c>
      <c r="K978" s="102" t="s">
        <v>1756</v>
      </c>
      <c r="L978" s="39"/>
    </row>
    <row r="979" spans="1:12" x14ac:dyDescent="0.25">
      <c r="A979" s="91" t="s">
        <v>970</v>
      </c>
      <c r="B979" s="92" t="s">
        <v>1567</v>
      </c>
      <c r="C979" s="92" t="s">
        <v>1661</v>
      </c>
      <c r="D979" s="93">
        <v>7.1976000000000004</v>
      </c>
      <c r="E979" s="93">
        <v>1.1336999999999999</v>
      </c>
      <c r="F979" s="93">
        <f t="shared" si="30"/>
        <v>8.1599191199999996</v>
      </c>
      <c r="G979" s="94">
        <v>1.46</v>
      </c>
      <c r="H979" s="93">
        <f t="shared" si="31"/>
        <v>11.913500000000001</v>
      </c>
      <c r="I979" s="95">
        <v>51.32</v>
      </c>
      <c r="J979" s="96">
        <v>45566</v>
      </c>
      <c r="K979" s="102" t="s">
        <v>1756</v>
      </c>
      <c r="L979" s="39"/>
    </row>
    <row r="980" spans="1:12" x14ac:dyDescent="0.25">
      <c r="A980" s="91" t="s">
        <v>971</v>
      </c>
      <c r="B980" s="92" t="s">
        <v>1567</v>
      </c>
      <c r="C980" s="92" t="s">
        <v>1661</v>
      </c>
      <c r="D980" s="93">
        <v>9.2777999999999992</v>
      </c>
      <c r="E980" s="93">
        <v>1.1336999999999999</v>
      </c>
      <c r="F980" s="93">
        <f t="shared" si="30"/>
        <v>10.518241859999998</v>
      </c>
      <c r="G980" s="94">
        <v>1.46</v>
      </c>
      <c r="H980" s="93">
        <f t="shared" si="31"/>
        <v>15.3566</v>
      </c>
      <c r="I980" s="95">
        <v>62.2</v>
      </c>
      <c r="J980" s="96">
        <v>45566</v>
      </c>
      <c r="K980" s="102" t="s">
        <v>1756</v>
      </c>
      <c r="L980" s="39"/>
    </row>
    <row r="981" spans="1:12" x14ac:dyDescent="0.25">
      <c r="A981" s="91" t="s">
        <v>972</v>
      </c>
      <c r="B981" s="92" t="s">
        <v>1567</v>
      </c>
      <c r="C981" s="92" t="s">
        <v>1661</v>
      </c>
      <c r="D981" s="93">
        <v>12.281499999999999</v>
      </c>
      <c r="E981" s="93">
        <v>1.1336999999999999</v>
      </c>
      <c r="F981" s="93">
        <f t="shared" si="30"/>
        <v>13.923536549999998</v>
      </c>
      <c r="G981" s="94">
        <v>1.46</v>
      </c>
      <c r="H981" s="93">
        <f t="shared" si="31"/>
        <v>20.328399999999998</v>
      </c>
      <c r="I981" s="95">
        <v>77</v>
      </c>
      <c r="J981" s="96">
        <v>45566</v>
      </c>
      <c r="K981" s="102" t="s">
        <v>1756</v>
      </c>
      <c r="L981" s="39"/>
    </row>
    <row r="982" spans="1:12" x14ac:dyDescent="0.25">
      <c r="A982" s="91" t="s">
        <v>973</v>
      </c>
      <c r="B982" s="92" t="s">
        <v>1568</v>
      </c>
      <c r="C982" s="92" t="s">
        <v>1661</v>
      </c>
      <c r="D982" s="93">
        <v>0.1482</v>
      </c>
      <c r="E982" s="93">
        <v>1.1336999999999999</v>
      </c>
      <c r="F982" s="93">
        <f t="shared" si="30"/>
        <v>0.16801433999999998</v>
      </c>
      <c r="G982" s="94">
        <v>1.46</v>
      </c>
      <c r="H982" s="93">
        <f t="shared" si="31"/>
        <v>0.24529999999999999</v>
      </c>
      <c r="I982" s="95">
        <v>2.08</v>
      </c>
      <c r="J982" s="96">
        <v>45566</v>
      </c>
      <c r="K982" s="102" t="s">
        <v>1756</v>
      </c>
      <c r="L982" s="39"/>
    </row>
    <row r="983" spans="1:12" x14ac:dyDescent="0.25">
      <c r="A983" s="91" t="s">
        <v>974</v>
      </c>
      <c r="B983" s="92" t="s">
        <v>1568</v>
      </c>
      <c r="C983" s="92" t="s">
        <v>1661</v>
      </c>
      <c r="D983" s="93">
        <v>3.0920000000000001</v>
      </c>
      <c r="E983" s="93">
        <v>1.1336999999999999</v>
      </c>
      <c r="F983" s="93">
        <f t="shared" si="30"/>
        <v>3.5054004000000001</v>
      </c>
      <c r="G983" s="94">
        <v>1.46</v>
      </c>
      <c r="H983" s="93">
        <f t="shared" si="31"/>
        <v>5.1178999999999997</v>
      </c>
      <c r="I983" s="95">
        <v>34.119999999999997</v>
      </c>
      <c r="J983" s="96">
        <v>45566</v>
      </c>
      <c r="K983" s="102" t="s">
        <v>1756</v>
      </c>
      <c r="L983" s="39"/>
    </row>
    <row r="984" spans="1:12" x14ac:dyDescent="0.25">
      <c r="A984" s="91" t="s">
        <v>975</v>
      </c>
      <c r="B984" s="92" t="s">
        <v>1568</v>
      </c>
      <c r="C984" s="92" t="s">
        <v>1661</v>
      </c>
      <c r="D984" s="93">
        <v>6.1650999999999998</v>
      </c>
      <c r="E984" s="93">
        <v>1.1336999999999999</v>
      </c>
      <c r="F984" s="93">
        <f t="shared" si="30"/>
        <v>6.9893738699999997</v>
      </c>
      <c r="G984" s="94">
        <v>1.46</v>
      </c>
      <c r="H984" s="93">
        <f t="shared" si="31"/>
        <v>10.204499999999999</v>
      </c>
      <c r="I984" s="95">
        <v>53.86</v>
      </c>
      <c r="J984" s="96">
        <v>45566</v>
      </c>
      <c r="K984" s="102" t="s">
        <v>1756</v>
      </c>
      <c r="L984" s="39"/>
    </row>
    <row r="985" spans="1:12" x14ac:dyDescent="0.25">
      <c r="A985" s="91" t="s">
        <v>976</v>
      </c>
      <c r="B985" s="92" t="s">
        <v>1568</v>
      </c>
      <c r="C985" s="92" t="s">
        <v>1661</v>
      </c>
      <c r="D985" s="93">
        <v>12.7676</v>
      </c>
      <c r="E985" s="93">
        <v>1.1336999999999999</v>
      </c>
      <c r="F985" s="93">
        <f t="shared" si="30"/>
        <v>14.474628119999998</v>
      </c>
      <c r="G985" s="94">
        <v>1.46</v>
      </c>
      <c r="H985" s="93">
        <f t="shared" si="31"/>
        <v>21.132999999999999</v>
      </c>
      <c r="I985" s="95">
        <v>74</v>
      </c>
      <c r="J985" s="96">
        <v>45566</v>
      </c>
      <c r="K985" s="102" t="s">
        <v>1756</v>
      </c>
      <c r="L985" s="39"/>
    </row>
    <row r="986" spans="1:12" x14ac:dyDescent="0.25">
      <c r="A986" s="91" t="s">
        <v>977</v>
      </c>
      <c r="B986" s="92" t="s">
        <v>1569</v>
      </c>
      <c r="C986" s="92" t="s">
        <v>1661</v>
      </c>
      <c r="D986" s="93">
        <v>2.1206</v>
      </c>
      <c r="E986" s="93">
        <v>1.1336999999999999</v>
      </c>
      <c r="F986" s="93">
        <f t="shared" si="30"/>
        <v>2.4041242199999999</v>
      </c>
      <c r="G986" s="94">
        <v>1.46</v>
      </c>
      <c r="H986" s="93">
        <f t="shared" si="31"/>
        <v>3.51</v>
      </c>
      <c r="I986" s="95">
        <v>26.3</v>
      </c>
      <c r="J986" s="96">
        <v>45566</v>
      </c>
      <c r="K986" s="102" t="s">
        <v>1756</v>
      </c>
      <c r="L986" s="39"/>
    </row>
    <row r="987" spans="1:12" x14ac:dyDescent="0.25">
      <c r="A987" s="91" t="s">
        <v>978</v>
      </c>
      <c r="B987" s="92" t="s">
        <v>1569</v>
      </c>
      <c r="C987" s="92" t="s">
        <v>1661</v>
      </c>
      <c r="D987" s="93">
        <v>5.2267999999999999</v>
      </c>
      <c r="E987" s="93">
        <v>1.1336999999999999</v>
      </c>
      <c r="F987" s="93">
        <f t="shared" si="30"/>
        <v>5.9256231599999998</v>
      </c>
      <c r="G987" s="94">
        <v>1.46</v>
      </c>
      <c r="H987" s="93">
        <f t="shared" si="31"/>
        <v>8.6514000000000006</v>
      </c>
      <c r="I987" s="95">
        <v>38.590000000000003</v>
      </c>
      <c r="J987" s="96">
        <v>45566</v>
      </c>
      <c r="K987" s="102" t="s">
        <v>1756</v>
      </c>
      <c r="L987" s="39"/>
    </row>
    <row r="988" spans="1:12" x14ac:dyDescent="0.25">
      <c r="A988" s="91" t="s">
        <v>979</v>
      </c>
      <c r="B988" s="92" t="s">
        <v>1569</v>
      </c>
      <c r="C988" s="92" t="s">
        <v>1661</v>
      </c>
      <c r="D988" s="93">
        <v>7.1843000000000004</v>
      </c>
      <c r="E988" s="93">
        <v>1.1336999999999999</v>
      </c>
      <c r="F988" s="93">
        <f t="shared" si="30"/>
        <v>8.1448409099999992</v>
      </c>
      <c r="G988" s="94">
        <v>1.46</v>
      </c>
      <c r="H988" s="93">
        <f t="shared" si="31"/>
        <v>11.891500000000001</v>
      </c>
      <c r="I988" s="95">
        <v>49.3</v>
      </c>
      <c r="J988" s="96">
        <v>45566</v>
      </c>
      <c r="K988" s="102" t="s">
        <v>1756</v>
      </c>
      <c r="L988" s="39"/>
    </row>
    <row r="989" spans="1:12" x14ac:dyDescent="0.25">
      <c r="A989" s="91" t="s">
        <v>980</v>
      </c>
      <c r="B989" s="92" t="s">
        <v>1569</v>
      </c>
      <c r="C989" s="92" t="s">
        <v>1661</v>
      </c>
      <c r="D989" s="93">
        <v>9.5471000000000004</v>
      </c>
      <c r="E989" s="93">
        <v>1.1336999999999999</v>
      </c>
      <c r="F989" s="93">
        <f t="shared" si="30"/>
        <v>10.823547270000001</v>
      </c>
      <c r="G989" s="94">
        <v>1.46</v>
      </c>
      <c r="H989" s="93">
        <f t="shared" si="31"/>
        <v>15.8024</v>
      </c>
      <c r="I989" s="95">
        <v>61.89</v>
      </c>
      <c r="J989" s="96">
        <v>45566</v>
      </c>
      <c r="K989" s="102" t="s">
        <v>1756</v>
      </c>
      <c r="L989" s="39"/>
    </row>
    <row r="990" spans="1:12" x14ac:dyDescent="0.25">
      <c r="A990" s="91" t="s">
        <v>981</v>
      </c>
      <c r="B990" s="92" t="s">
        <v>1570</v>
      </c>
      <c r="C990" s="92" t="s">
        <v>1661</v>
      </c>
      <c r="D990" s="93">
        <v>0.72970000000000002</v>
      </c>
      <c r="E990" s="93">
        <v>1.1336999999999999</v>
      </c>
      <c r="F990" s="93">
        <f t="shared" si="30"/>
        <v>0.82726088999999992</v>
      </c>
      <c r="G990" s="94">
        <v>1.46</v>
      </c>
      <c r="H990" s="93">
        <f t="shared" si="31"/>
        <v>1.2078</v>
      </c>
      <c r="I990" s="95">
        <v>13.94</v>
      </c>
      <c r="J990" s="96">
        <v>45566</v>
      </c>
      <c r="K990" s="102" t="s">
        <v>1756</v>
      </c>
      <c r="L990" s="39"/>
    </row>
    <row r="991" spans="1:12" x14ac:dyDescent="0.25">
      <c r="A991" s="91" t="s">
        <v>982</v>
      </c>
      <c r="B991" s="92" t="s">
        <v>1570</v>
      </c>
      <c r="C991" s="92" t="s">
        <v>1661</v>
      </c>
      <c r="D991" s="93">
        <v>3.6657999999999999</v>
      </c>
      <c r="E991" s="93">
        <v>1.1336999999999999</v>
      </c>
      <c r="F991" s="93">
        <f t="shared" si="30"/>
        <v>4.1559174599999995</v>
      </c>
      <c r="G991" s="94">
        <v>1.46</v>
      </c>
      <c r="H991" s="93">
        <f t="shared" si="31"/>
        <v>6.0675999999999997</v>
      </c>
      <c r="I991" s="95">
        <v>30.41</v>
      </c>
      <c r="J991" s="96">
        <v>45566</v>
      </c>
      <c r="K991" s="102" t="s">
        <v>1756</v>
      </c>
      <c r="L991" s="39"/>
    </row>
    <row r="992" spans="1:12" x14ac:dyDescent="0.25">
      <c r="A992" s="91" t="s">
        <v>983</v>
      </c>
      <c r="B992" s="92" t="s">
        <v>1570</v>
      </c>
      <c r="C992" s="92" t="s">
        <v>1661</v>
      </c>
      <c r="D992" s="93">
        <v>5.0976999999999997</v>
      </c>
      <c r="E992" s="93">
        <v>1.1336999999999999</v>
      </c>
      <c r="F992" s="93">
        <f t="shared" si="30"/>
        <v>5.7792624899999989</v>
      </c>
      <c r="G992" s="94">
        <v>1.46</v>
      </c>
      <c r="H992" s="93">
        <f t="shared" si="31"/>
        <v>8.4376999999999995</v>
      </c>
      <c r="I992" s="95">
        <v>41.87</v>
      </c>
      <c r="J992" s="96">
        <v>45566</v>
      </c>
      <c r="K992" s="102" t="s">
        <v>1756</v>
      </c>
      <c r="L992" s="39"/>
    </row>
    <row r="993" spans="1:12" x14ac:dyDescent="0.25">
      <c r="A993" s="91" t="s">
        <v>984</v>
      </c>
      <c r="B993" s="92" t="s">
        <v>1570</v>
      </c>
      <c r="C993" s="92" t="s">
        <v>1661</v>
      </c>
      <c r="D993" s="93">
        <v>5.2140000000000004</v>
      </c>
      <c r="E993" s="93">
        <v>1.1336999999999999</v>
      </c>
      <c r="F993" s="93">
        <f t="shared" si="30"/>
        <v>5.9111118000000005</v>
      </c>
      <c r="G993" s="94">
        <v>1.46</v>
      </c>
      <c r="H993" s="93">
        <f t="shared" si="31"/>
        <v>8.6302000000000003</v>
      </c>
      <c r="I993" s="95">
        <v>66.599999999999994</v>
      </c>
      <c r="J993" s="96">
        <v>45566</v>
      </c>
      <c r="K993" s="102" t="s">
        <v>1756</v>
      </c>
      <c r="L993" s="39"/>
    </row>
    <row r="994" spans="1:12" x14ac:dyDescent="0.25">
      <c r="A994" s="91" t="s">
        <v>985</v>
      </c>
      <c r="B994" s="92" t="s">
        <v>1571</v>
      </c>
      <c r="C994" s="92" t="s">
        <v>1661</v>
      </c>
      <c r="D994" s="93">
        <v>3.6789000000000001</v>
      </c>
      <c r="E994" s="93">
        <v>1.1336999999999999</v>
      </c>
      <c r="F994" s="93">
        <f t="shared" si="30"/>
        <v>4.1707689299999995</v>
      </c>
      <c r="G994" s="94">
        <v>1.46</v>
      </c>
      <c r="H994" s="93">
        <f t="shared" si="31"/>
        <v>6.0892999999999997</v>
      </c>
      <c r="I994" s="95">
        <v>6</v>
      </c>
      <c r="J994" s="96">
        <v>45566</v>
      </c>
      <c r="K994" s="102" t="s">
        <v>1756</v>
      </c>
      <c r="L994" s="39"/>
    </row>
    <row r="995" spans="1:12" x14ac:dyDescent="0.25">
      <c r="A995" s="91" t="s">
        <v>986</v>
      </c>
      <c r="B995" s="92" t="s">
        <v>1571</v>
      </c>
      <c r="C995" s="92" t="s">
        <v>1661</v>
      </c>
      <c r="D995" s="93">
        <v>4.0556000000000001</v>
      </c>
      <c r="E995" s="93">
        <v>1.1336999999999999</v>
      </c>
      <c r="F995" s="93">
        <f t="shared" si="30"/>
        <v>4.5978337199999997</v>
      </c>
      <c r="G995" s="94">
        <v>1.46</v>
      </c>
      <c r="H995" s="93">
        <f t="shared" si="31"/>
        <v>6.7127999999999997</v>
      </c>
      <c r="I995" s="95">
        <v>20.62</v>
      </c>
      <c r="J995" s="96">
        <v>45566</v>
      </c>
      <c r="K995" s="102" t="s">
        <v>1756</v>
      </c>
      <c r="L995" s="39"/>
    </row>
    <row r="996" spans="1:12" x14ac:dyDescent="0.25">
      <c r="A996" s="91" t="s">
        <v>987</v>
      </c>
      <c r="B996" s="92" t="s">
        <v>1571</v>
      </c>
      <c r="C996" s="92" t="s">
        <v>1661</v>
      </c>
      <c r="D996" s="93">
        <v>7.1376999999999997</v>
      </c>
      <c r="E996" s="93">
        <v>1.1336999999999999</v>
      </c>
      <c r="F996" s="93">
        <f t="shared" si="30"/>
        <v>8.0920104899999998</v>
      </c>
      <c r="G996" s="94">
        <v>1.46</v>
      </c>
      <c r="H996" s="93">
        <f t="shared" si="31"/>
        <v>11.814299999999999</v>
      </c>
      <c r="I996" s="95">
        <v>37.49</v>
      </c>
      <c r="J996" s="96">
        <v>45566</v>
      </c>
      <c r="K996" s="102" t="s">
        <v>1756</v>
      </c>
      <c r="L996" s="39"/>
    </row>
    <row r="997" spans="1:12" x14ac:dyDescent="0.25">
      <c r="A997" s="91" t="s">
        <v>988</v>
      </c>
      <c r="B997" s="92" t="s">
        <v>1571</v>
      </c>
      <c r="C997" s="92" t="s">
        <v>1661</v>
      </c>
      <c r="D997" s="93">
        <v>16.3645</v>
      </c>
      <c r="E997" s="93">
        <v>1.1336999999999999</v>
      </c>
      <c r="F997" s="93">
        <f t="shared" si="30"/>
        <v>18.552433649999998</v>
      </c>
      <c r="G997" s="94">
        <v>1.46</v>
      </c>
      <c r="H997" s="93">
        <f t="shared" si="31"/>
        <v>27.086600000000001</v>
      </c>
      <c r="I997" s="95">
        <v>82.8</v>
      </c>
      <c r="J997" s="96">
        <v>45566</v>
      </c>
      <c r="K997" s="102" t="s">
        <v>1756</v>
      </c>
      <c r="L997" s="39"/>
    </row>
    <row r="998" spans="1:12" x14ac:dyDescent="0.25">
      <c r="A998" s="91" t="s">
        <v>989</v>
      </c>
      <c r="B998" s="92" t="s">
        <v>1572</v>
      </c>
      <c r="C998" s="92" t="s">
        <v>1661</v>
      </c>
      <c r="D998" s="93">
        <v>1.0833999999999999</v>
      </c>
      <c r="E998" s="93">
        <v>1.1336999999999999</v>
      </c>
      <c r="F998" s="93">
        <f t="shared" si="30"/>
        <v>1.2282505799999999</v>
      </c>
      <c r="G998" s="94">
        <v>1.46</v>
      </c>
      <c r="H998" s="93">
        <f t="shared" si="31"/>
        <v>1.7931999999999999</v>
      </c>
      <c r="I998" s="95">
        <v>12.72</v>
      </c>
      <c r="J998" s="96">
        <v>45566</v>
      </c>
      <c r="K998" s="102" t="s">
        <v>1756</v>
      </c>
      <c r="L998" s="39"/>
    </row>
    <row r="999" spans="1:12" x14ac:dyDescent="0.25">
      <c r="A999" s="91" t="s">
        <v>990</v>
      </c>
      <c r="B999" s="92" t="s">
        <v>1572</v>
      </c>
      <c r="C999" s="92" t="s">
        <v>1661</v>
      </c>
      <c r="D999" s="93">
        <v>2.4519000000000002</v>
      </c>
      <c r="E999" s="93">
        <v>1.1336999999999999</v>
      </c>
      <c r="F999" s="93">
        <f t="shared" si="30"/>
        <v>2.7797190299999999</v>
      </c>
      <c r="G999" s="94">
        <v>1.46</v>
      </c>
      <c r="H999" s="93">
        <f t="shared" si="31"/>
        <v>4.0583999999999998</v>
      </c>
      <c r="I999" s="95">
        <v>22.03</v>
      </c>
      <c r="J999" s="96">
        <v>45566</v>
      </c>
      <c r="K999" s="102" t="s">
        <v>1756</v>
      </c>
      <c r="L999" s="39"/>
    </row>
    <row r="1000" spans="1:12" x14ac:dyDescent="0.25">
      <c r="A1000" s="91" t="s">
        <v>991</v>
      </c>
      <c r="B1000" s="92" t="s">
        <v>1572</v>
      </c>
      <c r="C1000" s="92" t="s">
        <v>1661</v>
      </c>
      <c r="D1000" s="93">
        <v>4.3442999999999996</v>
      </c>
      <c r="E1000" s="93">
        <v>1.1336999999999999</v>
      </c>
      <c r="F1000" s="93">
        <f t="shared" si="30"/>
        <v>4.9251329099999994</v>
      </c>
      <c r="G1000" s="94">
        <v>1.46</v>
      </c>
      <c r="H1000" s="93">
        <f t="shared" si="31"/>
        <v>7.1906999999999996</v>
      </c>
      <c r="I1000" s="95">
        <v>34.590000000000003</v>
      </c>
      <c r="J1000" s="96">
        <v>45566</v>
      </c>
      <c r="K1000" s="102" t="s">
        <v>1756</v>
      </c>
      <c r="L1000" s="39"/>
    </row>
    <row r="1001" spans="1:12" x14ac:dyDescent="0.25">
      <c r="A1001" s="91" t="s">
        <v>992</v>
      </c>
      <c r="B1001" s="92" t="s">
        <v>1572</v>
      </c>
      <c r="C1001" s="92" t="s">
        <v>1661</v>
      </c>
      <c r="D1001" s="93">
        <v>7.2408999999999999</v>
      </c>
      <c r="E1001" s="93">
        <v>1.1336999999999999</v>
      </c>
      <c r="F1001" s="93">
        <f t="shared" si="30"/>
        <v>8.2090083299999996</v>
      </c>
      <c r="G1001" s="94">
        <v>1.46</v>
      </c>
      <c r="H1001" s="93">
        <f t="shared" si="31"/>
        <v>11.985200000000001</v>
      </c>
      <c r="I1001" s="95">
        <v>46.12</v>
      </c>
      <c r="J1001" s="96">
        <v>45566</v>
      </c>
      <c r="K1001" s="102" t="s">
        <v>1756</v>
      </c>
      <c r="L1001" s="39"/>
    </row>
    <row r="1002" spans="1:12" x14ac:dyDescent="0.25">
      <c r="A1002" s="91" t="s">
        <v>993</v>
      </c>
      <c r="B1002" s="92" t="s">
        <v>1573</v>
      </c>
      <c r="C1002" s="92" t="s">
        <v>1661</v>
      </c>
      <c r="D1002" s="93">
        <v>2.2240000000000002</v>
      </c>
      <c r="E1002" s="93">
        <v>1.1336999999999999</v>
      </c>
      <c r="F1002" s="93">
        <f t="shared" si="30"/>
        <v>2.5213488000000002</v>
      </c>
      <c r="G1002" s="94">
        <v>1.46</v>
      </c>
      <c r="H1002" s="93">
        <f t="shared" si="31"/>
        <v>3.6812</v>
      </c>
      <c r="I1002" s="95">
        <v>18.75</v>
      </c>
      <c r="J1002" s="96">
        <v>45566</v>
      </c>
      <c r="K1002" s="102" t="s">
        <v>1756</v>
      </c>
      <c r="L1002" s="39"/>
    </row>
    <row r="1003" spans="1:12" x14ac:dyDescent="0.25">
      <c r="A1003" s="91" t="s">
        <v>994</v>
      </c>
      <c r="B1003" s="92" t="s">
        <v>1573</v>
      </c>
      <c r="C1003" s="92" t="s">
        <v>1661</v>
      </c>
      <c r="D1003" s="93">
        <v>3.43</v>
      </c>
      <c r="E1003" s="93">
        <v>1.1336999999999999</v>
      </c>
      <c r="F1003" s="93">
        <f t="shared" si="30"/>
        <v>3.8885909999999999</v>
      </c>
      <c r="G1003" s="94">
        <v>1.46</v>
      </c>
      <c r="H1003" s="93">
        <f t="shared" si="31"/>
        <v>5.6772999999999998</v>
      </c>
      <c r="I1003" s="95">
        <v>26.91</v>
      </c>
      <c r="J1003" s="96">
        <v>45566</v>
      </c>
      <c r="K1003" s="102" t="s">
        <v>1756</v>
      </c>
      <c r="L1003" s="39"/>
    </row>
    <row r="1004" spans="1:12" x14ac:dyDescent="0.25">
      <c r="A1004" s="91" t="s">
        <v>995</v>
      </c>
      <c r="B1004" s="92" t="s">
        <v>1573</v>
      </c>
      <c r="C1004" s="92" t="s">
        <v>1661</v>
      </c>
      <c r="D1004" s="93">
        <v>4.3772000000000002</v>
      </c>
      <c r="E1004" s="93">
        <v>1.1336999999999999</v>
      </c>
      <c r="F1004" s="93">
        <f t="shared" si="30"/>
        <v>4.9624316400000001</v>
      </c>
      <c r="G1004" s="94">
        <v>1.46</v>
      </c>
      <c r="H1004" s="93">
        <f t="shared" si="31"/>
        <v>7.2451999999999996</v>
      </c>
      <c r="I1004" s="95">
        <v>33.42</v>
      </c>
      <c r="J1004" s="96">
        <v>45566</v>
      </c>
      <c r="K1004" s="102" t="s">
        <v>1756</v>
      </c>
      <c r="L1004" s="39"/>
    </row>
    <row r="1005" spans="1:12" x14ac:dyDescent="0.25">
      <c r="A1005" s="91" t="s">
        <v>996</v>
      </c>
      <c r="B1005" s="92" t="s">
        <v>1573</v>
      </c>
      <c r="C1005" s="92" t="s">
        <v>1661</v>
      </c>
      <c r="D1005" s="93">
        <v>6.9599000000000002</v>
      </c>
      <c r="E1005" s="93">
        <v>1.1336999999999999</v>
      </c>
      <c r="F1005" s="93">
        <f t="shared" si="30"/>
        <v>7.8904386299999993</v>
      </c>
      <c r="G1005" s="94">
        <v>1.46</v>
      </c>
      <c r="H1005" s="93">
        <f t="shared" si="31"/>
        <v>11.52</v>
      </c>
      <c r="I1005" s="95">
        <v>46.17</v>
      </c>
      <c r="J1005" s="96">
        <v>45566</v>
      </c>
      <c r="K1005" s="102" t="s">
        <v>1756</v>
      </c>
      <c r="L1005" s="39"/>
    </row>
    <row r="1006" spans="1:12" x14ac:dyDescent="0.25">
      <c r="A1006" s="91" t="s">
        <v>997</v>
      </c>
      <c r="B1006" s="92" t="s">
        <v>1574</v>
      </c>
      <c r="C1006" s="92" t="s">
        <v>1661</v>
      </c>
      <c r="D1006" s="93">
        <v>1.5388999999999999</v>
      </c>
      <c r="E1006" s="93">
        <v>1.1336999999999999</v>
      </c>
      <c r="F1006" s="93">
        <f t="shared" si="30"/>
        <v>1.7446509299999997</v>
      </c>
      <c r="G1006" s="94">
        <v>1.46</v>
      </c>
      <c r="H1006" s="93">
        <f t="shared" si="31"/>
        <v>2.5472000000000001</v>
      </c>
      <c r="I1006" s="95">
        <v>15.28</v>
      </c>
      <c r="J1006" s="96">
        <v>45566</v>
      </c>
      <c r="K1006" s="102" t="s">
        <v>1756</v>
      </c>
      <c r="L1006" s="39"/>
    </row>
    <row r="1007" spans="1:12" x14ac:dyDescent="0.25">
      <c r="A1007" s="91" t="s">
        <v>998</v>
      </c>
      <c r="B1007" s="92" t="s">
        <v>1574</v>
      </c>
      <c r="C1007" s="92" t="s">
        <v>1661</v>
      </c>
      <c r="D1007" s="93">
        <v>2.39</v>
      </c>
      <c r="E1007" s="93">
        <v>1.1336999999999999</v>
      </c>
      <c r="F1007" s="93">
        <f t="shared" si="30"/>
        <v>2.709543</v>
      </c>
      <c r="G1007" s="94">
        <v>1.46</v>
      </c>
      <c r="H1007" s="93">
        <f t="shared" si="31"/>
        <v>3.9559000000000002</v>
      </c>
      <c r="I1007" s="95">
        <v>21.74</v>
      </c>
      <c r="J1007" s="96">
        <v>45566</v>
      </c>
      <c r="K1007" s="102" t="s">
        <v>1756</v>
      </c>
      <c r="L1007" s="39"/>
    </row>
    <row r="1008" spans="1:12" x14ac:dyDescent="0.25">
      <c r="A1008" s="91" t="s">
        <v>999</v>
      </c>
      <c r="B1008" s="92" t="s">
        <v>1574</v>
      </c>
      <c r="C1008" s="92" t="s">
        <v>1661</v>
      </c>
      <c r="D1008" s="93">
        <v>4.2325999999999997</v>
      </c>
      <c r="E1008" s="93">
        <v>1.1336999999999999</v>
      </c>
      <c r="F1008" s="93">
        <f t="shared" si="30"/>
        <v>4.7984986199999993</v>
      </c>
      <c r="G1008" s="94">
        <v>1.46</v>
      </c>
      <c r="H1008" s="93">
        <f t="shared" si="31"/>
        <v>7.0057999999999998</v>
      </c>
      <c r="I1008" s="95">
        <v>33.270000000000003</v>
      </c>
      <c r="J1008" s="96">
        <v>45566</v>
      </c>
      <c r="K1008" s="102" t="s">
        <v>1756</v>
      </c>
      <c r="L1008" s="39"/>
    </row>
    <row r="1009" spans="1:12" x14ac:dyDescent="0.25">
      <c r="A1009" s="91" t="s">
        <v>1000</v>
      </c>
      <c r="B1009" s="92" t="s">
        <v>1574</v>
      </c>
      <c r="C1009" s="92" t="s">
        <v>1661</v>
      </c>
      <c r="D1009" s="93">
        <v>5.8993000000000002</v>
      </c>
      <c r="E1009" s="93">
        <v>1.1336999999999999</v>
      </c>
      <c r="F1009" s="93">
        <f t="shared" si="30"/>
        <v>6.6880364099999996</v>
      </c>
      <c r="G1009" s="94">
        <v>1.46</v>
      </c>
      <c r="H1009" s="93">
        <f t="shared" si="31"/>
        <v>9.7645</v>
      </c>
      <c r="I1009" s="95">
        <v>34.933500000000002</v>
      </c>
      <c r="J1009" s="96">
        <v>45566</v>
      </c>
      <c r="K1009" s="102" t="s">
        <v>1756</v>
      </c>
      <c r="L1009" s="39"/>
    </row>
    <row r="1010" spans="1:12" x14ac:dyDescent="0.25">
      <c r="A1010" s="91" t="s">
        <v>1001</v>
      </c>
      <c r="B1010" s="92" t="s">
        <v>1575</v>
      </c>
      <c r="C1010" s="92" t="s">
        <v>1661</v>
      </c>
      <c r="D1010" s="93">
        <v>0.85719999999999996</v>
      </c>
      <c r="E1010" s="93">
        <v>1.1336999999999999</v>
      </c>
      <c r="F1010" s="93">
        <f t="shared" si="30"/>
        <v>0.97180763999999986</v>
      </c>
      <c r="G1010" s="94">
        <v>1.46</v>
      </c>
      <c r="H1010" s="93">
        <f t="shared" si="31"/>
        <v>1.4188000000000001</v>
      </c>
      <c r="I1010" s="95">
        <v>10.53</v>
      </c>
      <c r="J1010" s="96">
        <v>45566</v>
      </c>
      <c r="K1010" s="102" t="s">
        <v>1756</v>
      </c>
      <c r="L1010" s="39"/>
    </row>
    <row r="1011" spans="1:12" x14ac:dyDescent="0.25">
      <c r="A1011" s="91" t="s">
        <v>1002</v>
      </c>
      <c r="B1011" s="92" t="s">
        <v>1575</v>
      </c>
      <c r="C1011" s="92" t="s">
        <v>1661</v>
      </c>
      <c r="D1011" s="93">
        <v>2.0461</v>
      </c>
      <c r="E1011" s="93">
        <v>1.1336999999999999</v>
      </c>
      <c r="F1011" s="93">
        <f t="shared" si="30"/>
        <v>2.3196635699999999</v>
      </c>
      <c r="G1011" s="94">
        <v>1.46</v>
      </c>
      <c r="H1011" s="93">
        <f t="shared" si="31"/>
        <v>3.3866999999999998</v>
      </c>
      <c r="I1011" s="95">
        <v>18.899999999999999</v>
      </c>
      <c r="J1011" s="96">
        <v>45566</v>
      </c>
      <c r="K1011" s="102" t="s">
        <v>1756</v>
      </c>
      <c r="L1011" s="39"/>
    </row>
    <row r="1012" spans="1:12" x14ac:dyDescent="0.25">
      <c r="A1012" s="91" t="s">
        <v>1003</v>
      </c>
      <c r="B1012" s="92" t="s">
        <v>1575</v>
      </c>
      <c r="C1012" s="92" t="s">
        <v>1661</v>
      </c>
      <c r="D1012" s="93">
        <v>3.8311000000000002</v>
      </c>
      <c r="E1012" s="93">
        <v>1.1336999999999999</v>
      </c>
      <c r="F1012" s="93">
        <f t="shared" si="30"/>
        <v>4.3433180699999996</v>
      </c>
      <c r="G1012" s="94">
        <v>1.46</v>
      </c>
      <c r="H1012" s="93">
        <f t="shared" si="31"/>
        <v>6.3411999999999997</v>
      </c>
      <c r="I1012" s="95">
        <v>30.89</v>
      </c>
      <c r="J1012" s="96">
        <v>45566</v>
      </c>
      <c r="K1012" s="102" t="s">
        <v>1756</v>
      </c>
      <c r="L1012" s="39"/>
    </row>
    <row r="1013" spans="1:12" x14ac:dyDescent="0.25">
      <c r="A1013" s="91" t="s">
        <v>1004</v>
      </c>
      <c r="B1013" s="92" t="s">
        <v>1575</v>
      </c>
      <c r="C1013" s="92" t="s">
        <v>1661</v>
      </c>
      <c r="D1013" s="93">
        <v>4.9405000000000001</v>
      </c>
      <c r="E1013" s="93">
        <v>1.1336999999999999</v>
      </c>
      <c r="F1013" s="93">
        <f t="shared" si="30"/>
        <v>5.6010448500000001</v>
      </c>
      <c r="G1013" s="94">
        <v>1.46</v>
      </c>
      <c r="H1013" s="93">
        <f t="shared" si="31"/>
        <v>8.1775000000000002</v>
      </c>
      <c r="I1013" s="95">
        <v>42.63</v>
      </c>
      <c r="J1013" s="96">
        <v>45566</v>
      </c>
      <c r="K1013" s="102" t="s">
        <v>1756</v>
      </c>
      <c r="L1013" s="39"/>
    </row>
    <row r="1014" spans="1:12" x14ac:dyDescent="0.25">
      <c r="A1014" s="91" t="s">
        <v>1005</v>
      </c>
      <c r="B1014" s="92" t="s">
        <v>1576</v>
      </c>
      <c r="C1014" s="92" t="s">
        <v>1661</v>
      </c>
      <c r="D1014" s="93">
        <v>0.35580000000000001</v>
      </c>
      <c r="E1014" s="93">
        <v>1.1336999999999999</v>
      </c>
      <c r="F1014" s="93">
        <f t="shared" si="30"/>
        <v>0.40337045999999999</v>
      </c>
      <c r="G1014" s="94">
        <v>1.46</v>
      </c>
      <c r="H1014" s="93">
        <f t="shared" si="31"/>
        <v>0.58889999999999998</v>
      </c>
      <c r="I1014" s="95">
        <v>5.29</v>
      </c>
      <c r="J1014" s="96">
        <v>45566</v>
      </c>
      <c r="K1014" s="102" t="s">
        <v>1756</v>
      </c>
      <c r="L1014" s="39"/>
    </row>
    <row r="1015" spans="1:12" x14ac:dyDescent="0.25">
      <c r="A1015" s="91" t="s">
        <v>1006</v>
      </c>
      <c r="B1015" s="92" t="s">
        <v>1576</v>
      </c>
      <c r="C1015" s="92" t="s">
        <v>1661</v>
      </c>
      <c r="D1015" s="93">
        <v>1.2426999999999999</v>
      </c>
      <c r="E1015" s="93">
        <v>1.1336999999999999</v>
      </c>
      <c r="F1015" s="93">
        <f t="shared" si="30"/>
        <v>1.4088489899999999</v>
      </c>
      <c r="G1015" s="94">
        <v>1.46</v>
      </c>
      <c r="H1015" s="93">
        <f t="shared" si="31"/>
        <v>2.0569000000000002</v>
      </c>
      <c r="I1015" s="95">
        <v>12.95</v>
      </c>
      <c r="J1015" s="96">
        <v>45566</v>
      </c>
      <c r="K1015" s="102" t="s">
        <v>1756</v>
      </c>
      <c r="L1015" s="39"/>
    </row>
    <row r="1016" spans="1:12" x14ac:dyDescent="0.25">
      <c r="A1016" s="91" t="s">
        <v>1007</v>
      </c>
      <c r="B1016" s="92" t="s">
        <v>1576</v>
      </c>
      <c r="C1016" s="92" t="s">
        <v>1661</v>
      </c>
      <c r="D1016" s="93">
        <v>2.7534000000000001</v>
      </c>
      <c r="E1016" s="93">
        <v>1.1336999999999999</v>
      </c>
      <c r="F1016" s="93">
        <f t="shared" si="30"/>
        <v>3.1215295799999998</v>
      </c>
      <c r="G1016" s="94">
        <v>1.46</v>
      </c>
      <c r="H1016" s="93">
        <f t="shared" si="31"/>
        <v>4.5574000000000003</v>
      </c>
      <c r="I1016" s="95">
        <v>22.44</v>
      </c>
      <c r="J1016" s="96">
        <v>45566</v>
      </c>
      <c r="K1016" s="102" t="s">
        <v>1756</v>
      </c>
      <c r="L1016" s="39"/>
    </row>
    <row r="1017" spans="1:12" x14ac:dyDescent="0.25">
      <c r="A1017" s="91" t="s">
        <v>1008</v>
      </c>
      <c r="B1017" s="92" t="s">
        <v>1576</v>
      </c>
      <c r="C1017" s="92" t="s">
        <v>1661</v>
      </c>
      <c r="D1017" s="93">
        <v>5.6555999999999997</v>
      </c>
      <c r="E1017" s="93">
        <v>1.1336999999999999</v>
      </c>
      <c r="F1017" s="93">
        <f t="shared" si="30"/>
        <v>6.4117537199999992</v>
      </c>
      <c r="G1017" s="94">
        <v>1.46</v>
      </c>
      <c r="H1017" s="93">
        <f t="shared" si="31"/>
        <v>9.3612000000000002</v>
      </c>
      <c r="I1017" s="95">
        <v>31.85</v>
      </c>
      <c r="J1017" s="96">
        <v>45566</v>
      </c>
      <c r="K1017" s="102" t="s">
        <v>1756</v>
      </c>
      <c r="L1017" s="39"/>
    </row>
    <row r="1018" spans="1:12" x14ac:dyDescent="0.25">
      <c r="A1018" s="91" t="s">
        <v>1009</v>
      </c>
      <c r="B1018" s="92" t="s">
        <v>1577</v>
      </c>
      <c r="C1018" s="92" t="s">
        <v>1661</v>
      </c>
      <c r="D1018" s="93">
        <v>1.3917999999999999</v>
      </c>
      <c r="E1018" s="93">
        <v>1.1336999999999999</v>
      </c>
      <c r="F1018" s="93">
        <f t="shared" si="30"/>
        <v>1.5778836599999999</v>
      </c>
      <c r="G1018" s="94">
        <v>1.46</v>
      </c>
      <c r="H1018" s="93">
        <f t="shared" si="31"/>
        <v>2.3037000000000001</v>
      </c>
      <c r="I1018" s="95">
        <v>11.76</v>
      </c>
      <c r="J1018" s="96">
        <v>45566</v>
      </c>
      <c r="K1018" s="102" t="s">
        <v>1756</v>
      </c>
      <c r="L1018" s="39"/>
    </row>
    <row r="1019" spans="1:12" x14ac:dyDescent="0.25">
      <c r="A1019" s="91" t="s">
        <v>1010</v>
      </c>
      <c r="B1019" s="92" t="s">
        <v>1577</v>
      </c>
      <c r="C1019" s="92" t="s">
        <v>1661</v>
      </c>
      <c r="D1019" s="93">
        <v>2.0897999999999999</v>
      </c>
      <c r="E1019" s="93">
        <v>1.1336999999999999</v>
      </c>
      <c r="F1019" s="93">
        <f t="shared" si="30"/>
        <v>2.3692062599999999</v>
      </c>
      <c r="G1019" s="94">
        <v>1.46</v>
      </c>
      <c r="H1019" s="93">
        <f t="shared" si="31"/>
        <v>3.4590000000000001</v>
      </c>
      <c r="I1019" s="95">
        <v>16.52</v>
      </c>
      <c r="J1019" s="96">
        <v>45566</v>
      </c>
      <c r="K1019" s="102" t="s">
        <v>1756</v>
      </c>
      <c r="L1019" s="39"/>
    </row>
    <row r="1020" spans="1:12" x14ac:dyDescent="0.25">
      <c r="A1020" s="91" t="s">
        <v>1011</v>
      </c>
      <c r="B1020" s="92" t="s">
        <v>1577</v>
      </c>
      <c r="C1020" s="92" t="s">
        <v>1661</v>
      </c>
      <c r="D1020" s="93">
        <v>2.3437999999999999</v>
      </c>
      <c r="E1020" s="93">
        <v>1.1336999999999999</v>
      </c>
      <c r="F1020" s="93">
        <f t="shared" si="30"/>
        <v>2.6571660599999998</v>
      </c>
      <c r="G1020" s="94">
        <v>1.46</v>
      </c>
      <c r="H1020" s="93">
        <f t="shared" si="31"/>
        <v>3.8795000000000002</v>
      </c>
      <c r="I1020" s="95">
        <v>19.13</v>
      </c>
      <c r="J1020" s="96">
        <v>45566</v>
      </c>
      <c r="K1020" s="102" t="s">
        <v>1756</v>
      </c>
      <c r="L1020" s="39"/>
    </row>
    <row r="1021" spans="1:12" x14ac:dyDescent="0.25">
      <c r="A1021" s="91" t="s">
        <v>1012</v>
      </c>
      <c r="B1021" s="92" t="s">
        <v>1577</v>
      </c>
      <c r="C1021" s="92" t="s">
        <v>1661</v>
      </c>
      <c r="D1021" s="93">
        <v>3.8978999999999999</v>
      </c>
      <c r="E1021" s="93">
        <v>1.1336999999999999</v>
      </c>
      <c r="F1021" s="93">
        <f t="shared" si="30"/>
        <v>4.4190492299999997</v>
      </c>
      <c r="G1021" s="94">
        <v>1.46</v>
      </c>
      <c r="H1021" s="93">
        <f t="shared" si="31"/>
        <v>6.4518000000000004</v>
      </c>
      <c r="I1021" s="95">
        <v>23.74</v>
      </c>
      <c r="J1021" s="96">
        <v>45566</v>
      </c>
      <c r="K1021" s="102" t="s">
        <v>1756</v>
      </c>
      <c r="L1021" s="39"/>
    </row>
    <row r="1022" spans="1:12" x14ac:dyDescent="0.25">
      <c r="A1022" s="91" t="s">
        <v>1013</v>
      </c>
      <c r="B1022" s="92" t="s">
        <v>1578</v>
      </c>
      <c r="C1022" s="92" t="s">
        <v>1661</v>
      </c>
      <c r="D1022" s="93">
        <v>0.8619</v>
      </c>
      <c r="E1022" s="93">
        <v>1.1336999999999999</v>
      </c>
      <c r="F1022" s="93">
        <f t="shared" si="30"/>
        <v>0.97713602999999993</v>
      </c>
      <c r="G1022" s="94">
        <v>1.46</v>
      </c>
      <c r="H1022" s="93">
        <f t="shared" si="31"/>
        <v>1.4266000000000001</v>
      </c>
      <c r="I1022" s="95">
        <v>9.3800000000000008</v>
      </c>
      <c r="J1022" s="96">
        <v>45566</v>
      </c>
      <c r="K1022" s="102" t="s">
        <v>1756</v>
      </c>
      <c r="L1022" s="39"/>
    </row>
    <row r="1023" spans="1:12" x14ac:dyDescent="0.25">
      <c r="A1023" s="91" t="s">
        <v>1014</v>
      </c>
      <c r="B1023" s="92" t="s">
        <v>1578</v>
      </c>
      <c r="C1023" s="92" t="s">
        <v>1661</v>
      </c>
      <c r="D1023" s="93">
        <v>1.4032</v>
      </c>
      <c r="E1023" s="93">
        <v>1.1336999999999999</v>
      </c>
      <c r="F1023" s="93">
        <f t="shared" si="30"/>
        <v>1.5908078399999999</v>
      </c>
      <c r="G1023" s="94">
        <v>1.46</v>
      </c>
      <c r="H1023" s="93">
        <f t="shared" si="31"/>
        <v>2.3226</v>
      </c>
      <c r="I1023" s="95">
        <v>13.38</v>
      </c>
      <c r="J1023" s="96">
        <v>45566</v>
      </c>
      <c r="K1023" s="102" t="s">
        <v>1756</v>
      </c>
      <c r="L1023" s="39"/>
    </row>
    <row r="1024" spans="1:12" x14ac:dyDescent="0.25">
      <c r="A1024" s="91" t="s">
        <v>1015</v>
      </c>
      <c r="B1024" s="92" t="s">
        <v>1578</v>
      </c>
      <c r="C1024" s="92" t="s">
        <v>1661</v>
      </c>
      <c r="D1024" s="93">
        <v>3.1524000000000001</v>
      </c>
      <c r="E1024" s="93">
        <v>1.1336999999999999</v>
      </c>
      <c r="F1024" s="93">
        <f t="shared" si="30"/>
        <v>3.5738758799999997</v>
      </c>
      <c r="G1024" s="94">
        <v>1.46</v>
      </c>
      <c r="H1024" s="93">
        <f t="shared" si="31"/>
        <v>5.2179000000000002</v>
      </c>
      <c r="I1024" s="95">
        <v>24.12</v>
      </c>
      <c r="J1024" s="96">
        <v>45566</v>
      </c>
      <c r="K1024" s="102" t="s">
        <v>1756</v>
      </c>
      <c r="L1024" s="39"/>
    </row>
    <row r="1025" spans="1:12" x14ac:dyDescent="0.25">
      <c r="A1025" s="91" t="s">
        <v>1016</v>
      </c>
      <c r="B1025" s="92" t="s">
        <v>1578</v>
      </c>
      <c r="C1025" s="92" t="s">
        <v>1661</v>
      </c>
      <c r="D1025" s="93">
        <v>3.7305000000000001</v>
      </c>
      <c r="E1025" s="93">
        <v>1.1336999999999999</v>
      </c>
      <c r="F1025" s="93">
        <f t="shared" si="30"/>
        <v>4.2292678500000003</v>
      </c>
      <c r="G1025" s="94">
        <v>1.46</v>
      </c>
      <c r="H1025" s="93">
        <f t="shared" si="31"/>
        <v>6.1746999999999996</v>
      </c>
      <c r="I1025" s="95">
        <v>38.200000000000003</v>
      </c>
      <c r="J1025" s="96">
        <v>45566</v>
      </c>
      <c r="K1025" s="102" t="s">
        <v>1756</v>
      </c>
      <c r="L1025" s="39"/>
    </row>
    <row r="1026" spans="1:12" x14ac:dyDescent="0.25">
      <c r="A1026" s="91" t="s">
        <v>1017</v>
      </c>
      <c r="B1026" s="92" t="s">
        <v>1579</v>
      </c>
      <c r="C1026" s="92" t="s">
        <v>1661</v>
      </c>
      <c r="D1026" s="93">
        <v>0.99150000000000005</v>
      </c>
      <c r="E1026" s="93">
        <v>1.1336999999999999</v>
      </c>
      <c r="F1026" s="93">
        <f t="shared" si="30"/>
        <v>1.12406355</v>
      </c>
      <c r="G1026" s="94">
        <v>1.46</v>
      </c>
      <c r="H1026" s="93">
        <f t="shared" si="31"/>
        <v>1.6411</v>
      </c>
      <c r="I1026" s="95">
        <v>10.77</v>
      </c>
      <c r="J1026" s="96">
        <v>45566</v>
      </c>
      <c r="K1026" s="102" t="s">
        <v>1756</v>
      </c>
      <c r="L1026" s="39"/>
    </row>
    <row r="1027" spans="1:12" x14ac:dyDescent="0.25">
      <c r="A1027" s="91" t="s">
        <v>1018</v>
      </c>
      <c r="B1027" s="92" t="s">
        <v>1579</v>
      </c>
      <c r="C1027" s="92" t="s">
        <v>1661</v>
      </c>
      <c r="D1027" s="93">
        <v>1.2765</v>
      </c>
      <c r="E1027" s="93">
        <v>1.1336999999999999</v>
      </c>
      <c r="F1027" s="93">
        <f t="shared" si="30"/>
        <v>1.4471680499999999</v>
      </c>
      <c r="G1027" s="94">
        <v>1.46</v>
      </c>
      <c r="H1027" s="93">
        <f t="shared" si="31"/>
        <v>2.1128999999999998</v>
      </c>
      <c r="I1027" s="95">
        <v>13.46</v>
      </c>
      <c r="J1027" s="96">
        <v>45566</v>
      </c>
      <c r="K1027" s="102" t="s">
        <v>1756</v>
      </c>
      <c r="L1027" s="39"/>
    </row>
    <row r="1028" spans="1:12" x14ac:dyDescent="0.25">
      <c r="A1028" s="91" t="s">
        <v>1019</v>
      </c>
      <c r="B1028" s="92" t="s">
        <v>1579</v>
      </c>
      <c r="C1028" s="92" t="s">
        <v>1661</v>
      </c>
      <c r="D1028" s="93">
        <v>2.5859000000000001</v>
      </c>
      <c r="E1028" s="93">
        <v>1.1336999999999999</v>
      </c>
      <c r="F1028" s="93">
        <f t="shared" si="30"/>
        <v>2.9316348300000001</v>
      </c>
      <c r="G1028" s="94">
        <v>1.46</v>
      </c>
      <c r="H1028" s="93">
        <f t="shared" si="31"/>
        <v>4.2801999999999998</v>
      </c>
      <c r="I1028" s="95">
        <v>21.89</v>
      </c>
      <c r="J1028" s="96">
        <v>45566</v>
      </c>
      <c r="K1028" s="102" t="s">
        <v>1756</v>
      </c>
      <c r="L1028" s="39"/>
    </row>
    <row r="1029" spans="1:12" x14ac:dyDescent="0.25">
      <c r="A1029" s="91" t="s">
        <v>1020</v>
      </c>
      <c r="B1029" s="92" t="s">
        <v>1579</v>
      </c>
      <c r="C1029" s="92" t="s">
        <v>1661</v>
      </c>
      <c r="D1029" s="93">
        <v>3.7469000000000001</v>
      </c>
      <c r="E1029" s="93">
        <v>1.1336999999999999</v>
      </c>
      <c r="F1029" s="93">
        <f t="shared" si="30"/>
        <v>4.2478605299999996</v>
      </c>
      <c r="G1029" s="94">
        <v>1.46</v>
      </c>
      <c r="H1029" s="93">
        <f t="shared" si="31"/>
        <v>6.2019000000000002</v>
      </c>
      <c r="I1029" s="95">
        <v>30.45</v>
      </c>
      <c r="J1029" s="96">
        <v>45566</v>
      </c>
      <c r="K1029" s="102" t="s">
        <v>1756</v>
      </c>
      <c r="L1029" s="39"/>
    </row>
    <row r="1030" spans="1:12" x14ac:dyDescent="0.25">
      <c r="A1030" s="91" t="s">
        <v>1021</v>
      </c>
      <c r="B1030" s="92" t="s">
        <v>1580</v>
      </c>
      <c r="C1030" s="92" t="s">
        <v>1668</v>
      </c>
      <c r="D1030" s="93">
        <v>0.14899999999999999</v>
      </c>
      <c r="E1030" s="93">
        <v>1.1336999999999999</v>
      </c>
      <c r="F1030" s="93">
        <f t="shared" si="30"/>
        <v>0.16892129999999997</v>
      </c>
      <c r="G1030" s="94">
        <v>1.61</v>
      </c>
      <c r="H1030" s="93">
        <f t="shared" si="31"/>
        <v>0.27200000000000002</v>
      </c>
      <c r="I1030" s="95">
        <v>2.48</v>
      </c>
      <c r="J1030" s="96">
        <v>45566</v>
      </c>
      <c r="K1030" s="102" t="s">
        <v>1756</v>
      </c>
      <c r="L1030" s="39"/>
    </row>
    <row r="1031" spans="1:12" x14ac:dyDescent="0.25">
      <c r="A1031" s="91" t="s">
        <v>1022</v>
      </c>
      <c r="B1031" s="92" t="s">
        <v>1580</v>
      </c>
      <c r="C1031" s="92" t="s">
        <v>1668</v>
      </c>
      <c r="D1031" s="93">
        <v>0.1694</v>
      </c>
      <c r="E1031" s="93">
        <v>1.1336999999999999</v>
      </c>
      <c r="F1031" s="93">
        <f t="shared" ref="F1031:F1094" si="32">D1031*E1031</f>
        <v>0.19204877999999997</v>
      </c>
      <c r="G1031" s="94">
        <v>1.61</v>
      </c>
      <c r="H1031" s="93">
        <f t="shared" ref="H1031:H1094" si="33">ROUND(F1031*G1031,4)</f>
        <v>0.30919999999999997</v>
      </c>
      <c r="I1031" s="95">
        <v>2.78</v>
      </c>
      <c r="J1031" s="96">
        <v>45566</v>
      </c>
      <c r="K1031" s="102" t="s">
        <v>1756</v>
      </c>
      <c r="L1031" s="39"/>
    </row>
    <row r="1032" spans="1:12" x14ac:dyDescent="0.25">
      <c r="A1032" s="91" t="s">
        <v>1023</v>
      </c>
      <c r="B1032" s="92" t="s">
        <v>1580</v>
      </c>
      <c r="C1032" s="92" t="s">
        <v>1661</v>
      </c>
      <c r="D1032" s="93">
        <v>0.39760000000000001</v>
      </c>
      <c r="E1032" s="93">
        <v>1.1336999999999999</v>
      </c>
      <c r="F1032" s="93">
        <f t="shared" si="32"/>
        <v>0.45075911999999996</v>
      </c>
      <c r="G1032" s="94">
        <v>1.46</v>
      </c>
      <c r="H1032" s="93">
        <f t="shared" si="33"/>
        <v>0.65810000000000002</v>
      </c>
      <c r="I1032" s="95">
        <v>5.69</v>
      </c>
      <c r="J1032" s="96">
        <v>45566</v>
      </c>
      <c r="K1032" s="102" t="s">
        <v>1756</v>
      </c>
      <c r="L1032" s="39"/>
    </row>
    <row r="1033" spans="1:12" x14ac:dyDescent="0.25">
      <c r="A1033" s="91" t="s">
        <v>1024</v>
      </c>
      <c r="B1033" s="92" t="s">
        <v>1580</v>
      </c>
      <c r="C1033" s="92" t="s">
        <v>1661</v>
      </c>
      <c r="D1033" s="93">
        <v>2.21</v>
      </c>
      <c r="E1033" s="93">
        <v>1.1336999999999999</v>
      </c>
      <c r="F1033" s="93">
        <f t="shared" si="32"/>
        <v>2.505477</v>
      </c>
      <c r="G1033" s="94">
        <v>1.46</v>
      </c>
      <c r="H1033" s="93">
        <f t="shared" si="33"/>
        <v>3.6579999999999999</v>
      </c>
      <c r="I1033" s="95">
        <v>22.2</v>
      </c>
      <c r="J1033" s="96">
        <v>45566</v>
      </c>
      <c r="K1033" s="102" t="s">
        <v>1756</v>
      </c>
      <c r="L1033" s="39"/>
    </row>
    <row r="1034" spans="1:12" x14ac:dyDescent="0.25">
      <c r="A1034" s="91" t="s">
        <v>1025</v>
      </c>
      <c r="B1034" s="92" t="s">
        <v>1581</v>
      </c>
      <c r="C1034" s="92" t="s">
        <v>1661</v>
      </c>
      <c r="D1034" s="93">
        <v>2.1400999999999999</v>
      </c>
      <c r="E1034" s="93">
        <v>1.1336999999999999</v>
      </c>
      <c r="F1034" s="93">
        <f t="shared" si="32"/>
        <v>2.4262313699999996</v>
      </c>
      <c r="G1034" s="94">
        <v>1.46</v>
      </c>
      <c r="H1034" s="93">
        <f t="shared" si="33"/>
        <v>3.5423</v>
      </c>
      <c r="I1034" s="95">
        <v>4.75</v>
      </c>
      <c r="J1034" s="96">
        <v>45566</v>
      </c>
      <c r="K1034" s="102" t="s">
        <v>1756</v>
      </c>
      <c r="L1034" s="39"/>
    </row>
    <row r="1035" spans="1:12" x14ac:dyDescent="0.25">
      <c r="A1035" s="91" t="s">
        <v>1026</v>
      </c>
      <c r="B1035" s="92" t="s">
        <v>1581</v>
      </c>
      <c r="C1035" s="92" t="s">
        <v>1661</v>
      </c>
      <c r="D1035" s="93">
        <v>4.6509</v>
      </c>
      <c r="E1035" s="93">
        <v>1.1336999999999999</v>
      </c>
      <c r="F1035" s="93">
        <f t="shared" si="32"/>
        <v>5.2727253300000001</v>
      </c>
      <c r="G1035" s="94">
        <v>1.46</v>
      </c>
      <c r="H1035" s="93">
        <f t="shared" si="33"/>
        <v>7.6981999999999999</v>
      </c>
      <c r="I1035" s="95">
        <v>13.27</v>
      </c>
      <c r="J1035" s="96">
        <v>45566</v>
      </c>
      <c r="K1035" s="102" t="s">
        <v>1756</v>
      </c>
      <c r="L1035" s="39"/>
    </row>
    <row r="1036" spans="1:12" x14ac:dyDescent="0.25">
      <c r="A1036" s="91" t="s">
        <v>1027</v>
      </c>
      <c r="B1036" s="92" t="s">
        <v>1581</v>
      </c>
      <c r="C1036" s="92" t="s">
        <v>1661</v>
      </c>
      <c r="D1036" s="93">
        <v>9.5327000000000002</v>
      </c>
      <c r="E1036" s="93">
        <v>1.1336999999999999</v>
      </c>
      <c r="F1036" s="93">
        <f t="shared" si="32"/>
        <v>10.80722199</v>
      </c>
      <c r="G1036" s="94">
        <v>1.46</v>
      </c>
      <c r="H1036" s="93">
        <f t="shared" si="33"/>
        <v>15.778499999999999</v>
      </c>
      <c r="I1036" s="95">
        <v>24.93</v>
      </c>
      <c r="J1036" s="96">
        <v>45566</v>
      </c>
      <c r="K1036" s="102" t="s">
        <v>1756</v>
      </c>
      <c r="L1036" s="39"/>
    </row>
    <row r="1037" spans="1:12" x14ac:dyDescent="0.25">
      <c r="A1037" s="91" t="s">
        <v>1028</v>
      </c>
      <c r="B1037" s="92" t="s">
        <v>1581</v>
      </c>
      <c r="C1037" s="92" t="s">
        <v>1661</v>
      </c>
      <c r="D1037" s="93">
        <v>17.597799999999999</v>
      </c>
      <c r="E1037" s="93">
        <v>1.1336999999999999</v>
      </c>
      <c r="F1037" s="93">
        <f t="shared" si="32"/>
        <v>19.950625859999999</v>
      </c>
      <c r="G1037" s="94">
        <v>1.46</v>
      </c>
      <c r="H1037" s="93">
        <f t="shared" si="33"/>
        <v>29.1279</v>
      </c>
      <c r="I1037" s="95">
        <v>56.54</v>
      </c>
      <c r="J1037" s="96">
        <v>45566</v>
      </c>
      <c r="K1037" s="102" t="s">
        <v>1756</v>
      </c>
      <c r="L1037" s="39"/>
    </row>
    <row r="1038" spans="1:12" x14ac:dyDescent="0.25">
      <c r="A1038" s="91" t="s">
        <v>1029</v>
      </c>
      <c r="B1038" s="92" t="s">
        <v>1582</v>
      </c>
      <c r="C1038" s="92" t="s">
        <v>1661</v>
      </c>
      <c r="D1038" s="93">
        <v>0.40939999999999999</v>
      </c>
      <c r="E1038" s="93">
        <v>1.1336999999999999</v>
      </c>
      <c r="F1038" s="93">
        <f t="shared" si="32"/>
        <v>0.46413677999999997</v>
      </c>
      <c r="G1038" s="94">
        <v>1.46</v>
      </c>
      <c r="H1038" s="93">
        <f t="shared" si="33"/>
        <v>0.67759999999999998</v>
      </c>
      <c r="I1038" s="95">
        <v>5.61</v>
      </c>
      <c r="J1038" s="96">
        <v>45566</v>
      </c>
      <c r="K1038" s="102" t="s">
        <v>1756</v>
      </c>
      <c r="L1038" s="39"/>
    </row>
    <row r="1039" spans="1:12" x14ac:dyDescent="0.25">
      <c r="A1039" s="91" t="s">
        <v>1030</v>
      </c>
      <c r="B1039" s="92" t="s">
        <v>1582</v>
      </c>
      <c r="C1039" s="92" t="s">
        <v>1661</v>
      </c>
      <c r="D1039" s="93">
        <v>3.1675</v>
      </c>
      <c r="E1039" s="93">
        <v>1.1336999999999999</v>
      </c>
      <c r="F1039" s="93">
        <f t="shared" si="32"/>
        <v>3.5909947499999997</v>
      </c>
      <c r="G1039" s="94">
        <v>1.46</v>
      </c>
      <c r="H1039" s="93">
        <f t="shared" si="33"/>
        <v>5.2428999999999997</v>
      </c>
      <c r="I1039" s="95">
        <v>15.73</v>
      </c>
      <c r="J1039" s="96">
        <v>45566</v>
      </c>
      <c r="K1039" s="102" t="s">
        <v>1756</v>
      </c>
      <c r="L1039" s="39"/>
    </row>
    <row r="1040" spans="1:12" x14ac:dyDescent="0.25">
      <c r="A1040" s="91" t="s">
        <v>1031</v>
      </c>
      <c r="B1040" s="92" t="s">
        <v>1582</v>
      </c>
      <c r="C1040" s="92" t="s">
        <v>1661</v>
      </c>
      <c r="D1040" s="93">
        <v>5.4287999999999998</v>
      </c>
      <c r="E1040" s="93">
        <v>1.1336999999999999</v>
      </c>
      <c r="F1040" s="93">
        <f t="shared" si="32"/>
        <v>6.1546305599999993</v>
      </c>
      <c r="G1040" s="94">
        <v>1.46</v>
      </c>
      <c r="H1040" s="93">
        <f t="shared" si="33"/>
        <v>8.9857999999999993</v>
      </c>
      <c r="I1040" s="95">
        <v>27.55</v>
      </c>
      <c r="J1040" s="96">
        <v>45566</v>
      </c>
      <c r="K1040" s="102" t="s">
        <v>1756</v>
      </c>
      <c r="L1040" s="39"/>
    </row>
    <row r="1041" spans="1:12" x14ac:dyDescent="0.25">
      <c r="A1041" s="91" t="s">
        <v>1032</v>
      </c>
      <c r="B1041" s="92" t="s">
        <v>1582</v>
      </c>
      <c r="C1041" s="92" t="s">
        <v>1661</v>
      </c>
      <c r="D1041" s="93">
        <v>16.553799999999999</v>
      </c>
      <c r="E1041" s="93">
        <v>1.1336999999999999</v>
      </c>
      <c r="F1041" s="93">
        <f t="shared" si="32"/>
        <v>18.767043059999999</v>
      </c>
      <c r="G1041" s="94">
        <v>1.46</v>
      </c>
      <c r="H1041" s="93">
        <f t="shared" si="33"/>
        <v>27.399899999999999</v>
      </c>
      <c r="I1041" s="95">
        <v>75.17</v>
      </c>
      <c r="J1041" s="96">
        <v>45566</v>
      </c>
      <c r="K1041" s="102" t="s">
        <v>1756</v>
      </c>
      <c r="L1041" s="39"/>
    </row>
    <row r="1042" spans="1:12" x14ac:dyDescent="0.25">
      <c r="A1042" s="91" t="s">
        <v>1033</v>
      </c>
      <c r="B1042" s="92" t="s">
        <v>1583</v>
      </c>
      <c r="C1042" s="92" t="s">
        <v>1661</v>
      </c>
      <c r="D1042" s="93">
        <v>0.17399999999999999</v>
      </c>
      <c r="E1042" s="93">
        <v>1.1336999999999999</v>
      </c>
      <c r="F1042" s="93">
        <f t="shared" si="32"/>
        <v>0.19726379999999996</v>
      </c>
      <c r="G1042" s="94">
        <v>1.46</v>
      </c>
      <c r="H1042" s="93">
        <f t="shared" si="33"/>
        <v>0.28799999999999998</v>
      </c>
      <c r="I1042" s="95">
        <v>2.38</v>
      </c>
      <c r="J1042" s="96">
        <v>45566</v>
      </c>
      <c r="K1042" s="102" t="s">
        <v>1756</v>
      </c>
      <c r="L1042" s="39"/>
    </row>
    <row r="1043" spans="1:12" x14ac:dyDescent="0.25">
      <c r="A1043" s="91" t="s">
        <v>1034</v>
      </c>
      <c r="B1043" s="92" t="s">
        <v>1583</v>
      </c>
      <c r="C1043" s="92" t="s">
        <v>1661</v>
      </c>
      <c r="D1043" s="93">
        <v>0.50890000000000002</v>
      </c>
      <c r="E1043" s="93">
        <v>1.1336999999999999</v>
      </c>
      <c r="F1043" s="93">
        <f t="shared" si="32"/>
        <v>0.57693992999999999</v>
      </c>
      <c r="G1043" s="94">
        <v>1.46</v>
      </c>
      <c r="H1043" s="93">
        <f t="shared" si="33"/>
        <v>0.84230000000000005</v>
      </c>
      <c r="I1043" s="95">
        <v>5.8</v>
      </c>
      <c r="J1043" s="96">
        <v>45566</v>
      </c>
      <c r="K1043" s="102" t="s">
        <v>1756</v>
      </c>
      <c r="L1043" s="39"/>
    </row>
    <row r="1044" spans="1:12" x14ac:dyDescent="0.25">
      <c r="A1044" s="91" t="s">
        <v>1035</v>
      </c>
      <c r="B1044" s="92" t="s">
        <v>1583</v>
      </c>
      <c r="C1044" s="92" t="s">
        <v>1661</v>
      </c>
      <c r="D1044" s="93">
        <v>1.8604000000000001</v>
      </c>
      <c r="E1044" s="93">
        <v>1.1336999999999999</v>
      </c>
      <c r="F1044" s="93">
        <f t="shared" si="32"/>
        <v>2.10913548</v>
      </c>
      <c r="G1044" s="94">
        <v>1.46</v>
      </c>
      <c r="H1044" s="93">
        <f t="shared" si="33"/>
        <v>3.0792999999999999</v>
      </c>
      <c r="I1044" s="95">
        <v>15.16</v>
      </c>
      <c r="J1044" s="96">
        <v>45566</v>
      </c>
      <c r="K1044" s="102" t="s">
        <v>1756</v>
      </c>
      <c r="L1044" s="39"/>
    </row>
    <row r="1045" spans="1:12" x14ac:dyDescent="0.25">
      <c r="A1045" s="91" t="s">
        <v>1036</v>
      </c>
      <c r="B1045" s="92" t="s">
        <v>1583</v>
      </c>
      <c r="C1045" s="92" t="s">
        <v>1661</v>
      </c>
      <c r="D1045" s="93">
        <v>5.3220999999999998</v>
      </c>
      <c r="E1045" s="93">
        <v>1.1336999999999999</v>
      </c>
      <c r="F1045" s="93">
        <f t="shared" si="32"/>
        <v>6.0336647699999997</v>
      </c>
      <c r="G1045" s="94">
        <v>1.46</v>
      </c>
      <c r="H1045" s="93">
        <f t="shared" si="33"/>
        <v>8.8092000000000006</v>
      </c>
      <c r="I1045" s="95">
        <v>27.75</v>
      </c>
      <c r="J1045" s="96">
        <v>45566</v>
      </c>
      <c r="K1045" s="102" t="s">
        <v>1756</v>
      </c>
      <c r="L1045" s="39"/>
    </row>
    <row r="1046" spans="1:12" x14ac:dyDescent="0.25">
      <c r="A1046" s="91" t="s">
        <v>1037</v>
      </c>
      <c r="B1046" s="92" t="s">
        <v>1584</v>
      </c>
      <c r="C1046" s="92" t="s">
        <v>1661</v>
      </c>
      <c r="D1046" s="93">
        <v>0.53</v>
      </c>
      <c r="E1046" s="93">
        <v>1.1336999999999999</v>
      </c>
      <c r="F1046" s="93">
        <f t="shared" si="32"/>
        <v>0.60086099999999998</v>
      </c>
      <c r="G1046" s="94">
        <v>1.46</v>
      </c>
      <c r="H1046" s="93">
        <f t="shared" si="33"/>
        <v>0.87729999999999997</v>
      </c>
      <c r="I1046" s="95">
        <v>4.54</v>
      </c>
      <c r="J1046" s="96">
        <v>45566</v>
      </c>
      <c r="K1046" s="102" t="s">
        <v>1756</v>
      </c>
      <c r="L1046" s="39"/>
    </row>
    <row r="1047" spans="1:12" x14ac:dyDescent="0.25">
      <c r="A1047" s="91" t="s">
        <v>1038</v>
      </c>
      <c r="B1047" s="92" t="s">
        <v>1584</v>
      </c>
      <c r="C1047" s="92" t="s">
        <v>1661</v>
      </c>
      <c r="D1047" s="93">
        <v>1.1298999999999999</v>
      </c>
      <c r="E1047" s="93">
        <v>1.1336999999999999</v>
      </c>
      <c r="F1047" s="93">
        <f t="shared" si="32"/>
        <v>1.2809676299999999</v>
      </c>
      <c r="G1047" s="94">
        <v>1.46</v>
      </c>
      <c r="H1047" s="93">
        <f t="shared" si="33"/>
        <v>1.8702000000000001</v>
      </c>
      <c r="I1047" s="95">
        <v>8.59</v>
      </c>
      <c r="J1047" s="96">
        <v>45566</v>
      </c>
      <c r="K1047" s="102" t="s">
        <v>1756</v>
      </c>
      <c r="L1047" s="39"/>
    </row>
    <row r="1048" spans="1:12" x14ac:dyDescent="0.25">
      <c r="A1048" s="91" t="s">
        <v>1039</v>
      </c>
      <c r="B1048" s="92" t="s">
        <v>1584</v>
      </c>
      <c r="C1048" s="92" t="s">
        <v>1661</v>
      </c>
      <c r="D1048" s="93">
        <v>1.1815</v>
      </c>
      <c r="E1048" s="93">
        <v>1.1336999999999999</v>
      </c>
      <c r="F1048" s="93">
        <f t="shared" si="32"/>
        <v>1.3394665499999998</v>
      </c>
      <c r="G1048" s="94">
        <v>1.46</v>
      </c>
      <c r="H1048" s="93">
        <f t="shared" si="33"/>
        <v>1.9556</v>
      </c>
      <c r="I1048" s="95">
        <v>9.19</v>
      </c>
      <c r="J1048" s="96">
        <v>45566</v>
      </c>
      <c r="K1048" s="102" t="s">
        <v>1756</v>
      </c>
      <c r="L1048" s="39"/>
    </row>
    <row r="1049" spans="1:12" x14ac:dyDescent="0.25">
      <c r="A1049" s="91" t="s">
        <v>1040</v>
      </c>
      <c r="B1049" s="92" t="s">
        <v>1584</v>
      </c>
      <c r="C1049" s="92" t="s">
        <v>1661</v>
      </c>
      <c r="D1049" s="93">
        <v>3.4521000000000002</v>
      </c>
      <c r="E1049" s="93">
        <v>1.1336999999999999</v>
      </c>
      <c r="F1049" s="93">
        <f t="shared" si="32"/>
        <v>3.91364577</v>
      </c>
      <c r="G1049" s="94">
        <v>1.46</v>
      </c>
      <c r="H1049" s="93">
        <f t="shared" si="33"/>
        <v>5.7138999999999998</v>
      </c>
      <c r="I1049" s="95">
        <v>16.98</v>
      </c>
      <c r="J1049" s="96">
        <v>45566</v>
      </c>
      <c r="K1049" s="102" t="s">
        <v>1756</v>
      </c>
      <c r="L1049" s="39"/>
    </row>
    <row r="1050" spans="1:12" x14ac:dyDescent="0.25">
      <c r="A1050" s="91" t="s">
        <v>1041</v>
      </c>
      <c r="B1050" s="92" t="s">
        <v>1585</v>
      </c>
      <c r="C1050" s="92" t="s">
        <v>1661</v>
      </c>
      <c r="D1050" s="93">
        <v>0.49109999999999998</v>
      </c>
      <c r="E1050" s="93">
        <v>1.1336999999999999</v>
      </c>
      <c r="F1050" s="93">
        <f t="shared" si="32"/>
        <v>0.55676006999999994</v>
      </c>
      <c r="G1050" s="94">
        <v>1.46</v>
      </c>
      <c r="H1050" s="93">
        <f t="shared" si="33"/>
        <v>0.81289999999999996</v>
      </c>
      <c r="I1050" s="95">
        <v>5.32</v>
      </c>
      <c r="J1050" s="96">
        <v>45566</v>
      </c>
      <c r="K1050" s="102" t="s">
        <v>1756</v>
      </c>
      <c r="L1050" s="39"/>
    </row>
    <row r="1051" spans="1:12" x14ac:dyDescent="0.25">
      <c r="A1051" s="91" t="s">
        <v>1042</v>
      </c>
      <c r="B1051" s="92" t="s">
        <v>1585</v>
      </c>
      <c r="C1051" s="92" t="s">
        <v>1661</v>
      </c>
      <c r="D1051" s="93">
        <v>0.85699999999999998</v>
      </c>
      <c r="E1051" s="93">
        <v>1.1336999999999999</v>
      </c>
      <c r="F1051" s="93">
        <f t="shared" si="32"/>
        <v>0.97158089999999997</v>
      </c>
      <c r="G1051" s="94">
        <v>1.46</v>
      </c>
      <c r="H1051" s="93">
        <f t="shared" si="33"/>
        <v>1.4185000000000001</v>
      </c>
      <c r="I1051" s="95">
        <v>8.17</v>
      </c>
      <c r="J1051" s="96">
        <v>45566</v>
      </c>
      <c r="K1051" s="102" t="s">
        <v>1756</v>
      </c>
      <c r="L1051" s="39"/>
    </row>
    <row r="1052" spans="1:12" x14ac:dyDescent="0.25">
      <c r="A1052" s="91" t="s">
        <v>1043</v>
      </c>
      <c r="B1052" s="92" t="s">
        <v>1585</v>
      </c>
      <c r="C1052" s="92" t="s">
        <v>1661</v>
      </c>
      <c r="D1052" s="93">
        <v>1.9094</v>
      </c>
      <c r="E1052" s="93">
        <v>1.1336999999999999</v>
      </c>
      <c r="F1052" s="93">
        <f t="shared" si="32"/>
        <v>2.1646867799999998</v>
      </c>
      <c r="G1052" s="94">
        <v>1.46</v>
      </c>
      <c r="H1052" s="93">
        <f t="shared" si="33"/>
        <v>3.1604000000000001</v>
      </c>
      <c r="I1052" s="95">
        <v>15.21</v>
      </c>
      <c r="J1052" s="96">
        <v>45566</v>
      </c>
      <c r="K1052" s="102" t="s">
        <v>1756</v>
      </c>
      <c r="L1052" s="39"/>
    </row>
    <row r="1053" spans="1:12" x14ac:dyDescent="0.25">
      <c r="A1053" s="91" t="s">
        <v>1044</v>
      </c>
      <c r="B1053" s="92" t="s">
        <v>1585</v>
      </c>
      <c r="C1053" s="92" t="s">
        <v>1661</v>
      </c>
      <c r="D1053" s="93">
        <v>2.8578000000000001</v>
      </c>
      <c r="E1053" s="93">
        <v>1.1336999999999999</v>
      </c>
      <c r="F1053" s="93">
        <f t="shared" si="32"/>
        <v>3.2398878600000001</v>
      </c>
      <c r="G1053" s="94">
        <v>1.46</v>
      </c>
      <c r="H1053" s="93">
        <f t="shared" si="33"/>
        <v>4.7302</v>
      </c>
      <c r="I1053" s="95">
        <v>16.48</v>
      </c>
      <c r="J1053" s="96">
        <v>45566</v>
      </c>
      <c r="K1053" s="102" t="s">
        <v>1756</v>
      </c>
      <c r="L1053" s="39"/>
    </row>
    <row r="1054" spans="1:12" x14ac:dyDescent="0.25">
      <c r="A1054" s="91" t="s">
        <v>1045</v>
      </c>
      <c r="B1054" s="92" t="s">
        <v>1586</v>
      </c>
      <c r="C1054" s="92" t="s">
        <v>1661</v>
      </c>
      <c r="D1054" s="93">
        <v>0.30719999999999997</v>
      </c>
      <c r="E1054" s="93">
        <v>1.1336999999999999</v>
      </c>
      <c r="F1054" s="93">
        <f t="shared" si="32"/>
        <v>0.34827263999999997</v>
      </c>
      <c r="G1054" s="94">
        <v>1.46</v>
      </c>
      <c r="H1054" s="93">
        <f t="shared" si="33"/>
        <v>0.50849999999999995</v>
      </c>
      <c r="I1054" s="95">
        <v>4.08</v>
      </c>
      <c r="J1054" s="96">
        <v>45566</v>
      </c>
      <c r="K1054" s="102" t="s">
        <v>1756</v>
      </c>
      <c r="L1054" s="39"/>
    </row>
    <row r="1055" spans="1:12" x14ac:dyDescent="0.25">
      <c r="A1055" s="91" t="s">
        <v>1046</v>
      </c>
      <c r="B1055" s="92" t="s">
        <v>1586</v>
      </c>
      <c r="C1055" s="92" t="s">
        <v>1661</v>
      </c>
      <c r="D1055" s="93">
        <v>0.45369999999999999</v>
      </c>
      <c r="E1055" s="93">
        <v>1.1336999999999999</v>
      </c>
      <c r="F1055" s="93">
        <f t="shared" si="32"/>
        <v>0.51435968999999993</v>
      </c>
      <c r="G1055" s="94">
        <v>1.46</v>
      </c>
      <c r="H1055" s="93">
        <f t="shared" si="33"/>
        <v>0.751</v>
      </c>
      <c r="I1055" s="95">
        <v>5.84</v>
      </c>
      <c r="J1055" s="96">
        <v>45566</v>
      </c>
      <c r="K1055" s="102" t="s">
        <v>1756</v>
      </c>
      <c r="L1055" s="39"/>
    </row>
    <row r="1056" spans="1:12" x14ac:dyDescent="0.25">
      <c r="A1056" s="91" t="s">
        <v>1047</v>
      </c>
      <c r="B1056" s="92" t="s">
        <v>1586</v>
      </c>
      <c r="C1056" s="92" t="s">
        <v>1661</v>
      </c>
      <c r="D1056" s="93">
        <v>1.4928999999999999</v>
      </c>
      <c r="E1056" s="93">
        <v>1.1336999999999999</v>
      </c>
      <c r="F1056" s="93">
        <f t="shared" si="32"/>
        <v>1.6925007299999997</v>
      </c>
      <c r="G1056" s="94">
        <v>1.46</v>
      </c>
      <c r="H1056" s="93">
        <f t="shared" si="33"/>
        <v>2.4710999999999999</v>
      </c>
      <c r="I1056" s="95">
        <v>13.88</v>
      </c>
      <c r="J1056" s="96">
        <v>45566</v>
      </c>
      <c r="K1056" s="102" t="s">
        <v>1756</v>
      </c>
      <c r="L1056" s="39"/>
    </row>
    <row r="1057" spans="1:12" x14ac:dyDescent="0.25">
      <c r="A1057" s="91" t="s">
        <v>1048</v>
      </c>
      <c r="B1057" s="92" t="s">
        <v>1586</v>
      </c>
      <c r="C1057" s="92" t="s">
        <v>1661</v>
      </c>
      <c r="D1057" s="93">
        <v>2.4904999999999999</v>
      </c>
      <c r="E1057" s="93">
        <v>1.1336999999999999</v>
      </c>
      <c r="F1057" s="93">
        <f t="shared" si="32"/>
        <v>2.8234798499999996</v>
      </c>
      <c r="G1057" s="94">
        <v>1.46</v>
      </c>
      <c r="H1057" s="93">
        <f t="shared" si="33"/>
        <v>4.1223000000000001</v>
      </c>
      <c r="I1057" s="95">
        <v>17.260000000000002</v>
      </c>
      <c r="J1057" s="96">
        <v>45566</v>
      </c>
      <c r="K1057" s="102" t="s">
        <v>1756</v>
      </c>
      <c r="L1057" s="39"/>
    </row>
    <row r="1058" spans="1:12" x14ac:dyDescent="0.25">
      <c r="A1058" s="91" t="s">
        <v>1049</v>
      </c>
      <c r="B1058" s="92" t="s">
        <v>1587</v>
      </c>
      <c r="C1058" s="92" t="s">
        <v>1668</v>
      </c>
      <c r="D1058" s="93">
        <v>0.1043</v>
      </c>
      <c r="E1058" s="93">
        <v>1.1336999999999999</v>
      </c>
      <c r="F1058" s="93">
        <f t="shared" si="32"/>
        <v>0.11824490999999999</v>
      </c>
      <c r="G1058" s="94">
        <v>1.61</v>
      </c>
      <c r="H1058" s="93">
        <f t="shared" si="33"/>
        <v>0.19040000000000001</v>
      </c>
      <c r="I1058" s="95">
        <v>1.88</v>
      </c>
      <c r="J1058" s="96">
        <v>45566</v>
      </c>
      <c r="K1058" s="102" t="s">
        <v>1756</v>
      </c>
      <c r="L1058" s="39"/>
    </row>
    <row r="1059" spans="1:12" x14ac:dyDescent="0.25">
      <c r="A1059" s="91" t="s">
        <v>1050</v>
      </c>
      <c r="B1059" s="92" t="s">
        <v>1587</v>
      </c>
      <c r="C1059" s="92" t="s">
        <v>1668</v>
      </c>
      <c r="D1059" s="93">
        <v>0.1381</v>
      </c>
      <c r="E1059" s="93">
        <v>1.1336999999999999</v>
      </c>
      <c r="F1059" s="93">
        <f t="shared" si="32"/>
        <v>0.15656397</v>
      </c>
      <c r="G1059" s="94">
        <v>1.61</v>
      </c>
      <c r="H1059" s="93">
        <f t="shared" si="33"/>
        <v>0.25209999999999999</v>
      </c>
      <c r="I1059" s="95">
        <v>2.2000000000000002</v>
      </c>
      <c r="J1059" s="96">
        <v>45566</v>
      </c>
      <c r="K1059" s="102" t="s">
        <v>1756</v>
      </c>
      <c r="L1059" s="39"/>
    </row>
    <row r="1060" spans="1:12" x14ac:dyDescent="0.25">
      <c r="A1060" s="91" t="s">
        <v>1051</v>
      </c>
      <c r="B1060" s="92" t="s">
        <v>1587</v>
      </c>
      <c r="C1060" s="92" t="s">
        <v>1668</v>
      </c>
      <c r="D1060" s="93">
        <v>0.24840000000000001</v>
      </c>
      <c r="E1060" s="93">
        <v>1.1336999999999999</v>
      </c>
      <c r="F1060" s="93">
        <f t="shared" si="32"/>
        <v>0.28161108000000001</v>
      </c>
      <c r="G1060" s="94">
        <v>1.61</v>
      </c>
      <c r="H1060" s="93">
        <f t="shared" si="33"/>
        <v>0.45340000000000003</v>
      </c>
      <c r="I1060" s="95">
        <v>3.13</v>
      </c>
      <c r="J1060" s="96">
        <v>45566</v>
      </c>
      <c r="K1060" s="102" t="s">
        <v>1756</v>
      </c>
      <c r="L1060" s="39"/>
    </row>
    <row r="1061" spans="1:12" x14ac:dyDescent="0.25">
      <c r="A1061" s="91" t="s">
        <v>1052</v>
      </c>
      <c r="B1061" s="92" t="s">
        <v>1587</v>
      </c>
      <c r="C1061" s="92" t="s">
        <v>1661</v>
      </c>
      <c r="D1061" s="93">
        <v>1.9198999999999999</v>
      </c>
      <c r="E1061" s="93">
        <v>1.1336999999999999</v>
      </c>
      <c r="F1061" s="93">
        <f t="shared" si="32"/>
        <v>2.1765906299999997</v>
      </c>
      <c r="G1061" s="94">
        <v>1.46</v>
      </c>
      <c r="H1061" s="93">
        <f t="shared" si="33"/>
        <v>3.1778</v>
      </c>
      <c r="I1061" s="95">
        <v>12.25</v>
      </c>
      <c r="J1061" s="96">
        <v>45566</v>
      </c>
      <c r="K1061" s="102" t="s">
        <v>1756</v>
      </c>
      <c r="L1061" s="39"/>
    </row>
    <row r="1062" spans="1:12" x14ac:dyDescent="0.25">
      <c r="A1062" s="91" t="s">
        <v>1053</v>
      </c>
      <c r="B1062" s="92" t="s">
        <v>2305</v>
      </c>
      <c r="C1062" s="92" t="s">
        <v>1658</v>
      </c>
      <c r="D1062" s="93">
        <v>1.3595999999999999</v>
      </c>
      <c r="E1062" s="93">
        <v>1.1336999999999999</v>
      </c>
      <c r="F1062" s="93">
        <f t="shared" si="32"/>
        <v>1.5413785199999999</v>
      </c>
      <c r="G1062" s="94">
        <v>1</v>
      </c>
      <c r="H1062" s="93">
        <f t="shared" si="33"/>
        <v>1.5414000000000001</v>
      </c>
      <c r="I1062" s="95">
        <v>2.86</v>
      </c>
      <c r="J1062" s="96">
        <v>45566</v>
      </c>
      <c r="K1062" s="102" t="s">
        <v>1756</v>
      </c>
      <c r="L1062" s="39"/>
    </row>
    <row r="1063" spans="1:12" x14ac:dyDescent="0.25">
      <c r="A1063" s="91" t="s">
        <v>1054</v>
      </c>
      <c r="B1063" s="92" t="s">
        <v>2305</v>
      </c>
      <c r="C1063" s="92" t="s">
        <v>1658</v>
      </c>
      <c r="D1063" s="93">
        <v>1.7806</v>
      </c>
      <c r="E1063" s="93">
        <v>1.1336999999999999</v>
      </c>
      <c r="F1063" s="93">
        <f t="shared" si="32"/>
        <v>2.0186662199999996</v>
      </c>
      <c r="G1063" s="94">
        <v>1</v>
      </c>
      <c r="H1063" s="93">
        <f t="shared" si="33"/>
        <v>2.0186999999999999</v>
      </c>
      <c r="I1063" s="95">
        <v>4.55</v>
      </c>
      <c r="J1063" s="96">
        <v>45566</v>
      </c>
      <c r="K1063" s="102" t="s">
        <v>1756</v>
      </c>
      <c r="L1063" s="39"/>
    </row>
    <row r="1064" spans="1:12" x14ac:dyDescent="0.25">
      <c r="A1064" s="91" t="s">
        <v>1055</v>
      </c>
      <c r="B1064" s="92" t="s">
        <v>2305</v>
      </c>
      <c r="C1064" s="92" t="s">
        <v>1658</v>
      </c>
      <c r="D1064" s="93">
        <v>2.52</v>
      </c>
      <c r="E1064" s="93">
        <v>1.1336999999999999</v>
      </c>
      <c r="F1064" s="93">
        <f t="shared" si="32"/>
        <v>2.8569239999999998</v>
      </c>
      <c r="G1064" s="94">
        <v>1</v>
      </c>
      <c r="H1064" s="93">
        <f t="shared" si="33"/>
        <v>2.8569</v>
      </c>
      <c r="I1064" s="95">
        <v>7.02</v>
      </c>
      <c r="J1064" s="96">
        <v>45566</v>
      </c>
      <c r="K1064" s="102" t="s">
        <v>1756</v>
      </c>
      <c r="L1064" s="39"/>
    </row>
    <row r="1065" spans="1:12" x14ac:dyDescent="0.25">
      <c r="A1065" s="91" t="s">
        <v>1056</v>
      </c>
      <c r="B1065" s="92" t="s">
        <v>2305</v>
      </c>
      <c r="C1065" s="92" t="s">
        <v>1658</v>
      </c>
      <c r="D1065" s="93">
        <v>4.0256999999999996</v>
      </c>
      <c r="E1065" s="93">
        <v>1.1336999999999999</v>
      </c>
      <c r="F1065" s="93">
        <f t="shared" si="32"/>
        <v>4.5639360899999994</v>
      </c>
      <c r="G1065" s="94">
        <v>1</v>
      </c>
      <c r="H1065" s="93">
        <f t="shared" si="33"/>
        <v>4.5639000000000003</v>
      </c>
      <c r="I1065" s="95">
        <v>11.38</v>
      </c>
      <c r="J1065" s="96">
        <v>45566</v>
      </c>
      <c r="K1065" s="102" t="s">
        <v>1756</v>
      </c>
      <c r="L1065" s="39"/>
    </row>
    <row r="1066" spans="1:12" x14ac:dyDescent="0.25">
      <c r="A1066" s="91" t="s">
        <v>1057</v>
      </c>
      <c r="B1066" s="92" t="s">
        <v>1588</v>
      </c>
      <c r="C1066" s="92" t="s">
        <v>1658</v>
      </c>
      <c r="D1066" s="93">
        <v>1.0289999999999999</v>
      </c>
      <c r="E1066" s="93">
        <v>1.1336999999999999</v>
      </c>
      <c r="F1066" s="93">
        <f t="shared" si="32"/>
        <v>1.1665772999999999</v>
      </c>
      <c r="G1066" s="94">
        <v>1</v>
      </c>
      <c r="H1066" s="93">
        <f t="shared" si="33"/>
        <v>1.1666000000000001</v>
      </c>
      <c r="I1066" s="95">
        <v>2.71</v>
      </c>
      <c r="J1066" s="96">
        <v>45566</v>
      </c>
      <c r="K1066" s="102" t="s">
        <v>1756</v>
      </c>
      <c r="L1066" s="39"/>
    </row>
    <row r="1067" spans="1:12" x14ac:dyDescent="0.25">
      <c r="A1067" s="91" t="s">
        <v>1058</v>
      </c>
      <c r="B1067" s="92" t="s">
        <v>1588</v>
      </c>
      <c r="C1067" s="92" t="s">
        <v>1658</v>
      </c>
      <c r="D1067" s="93">
        <v>1.4919</v>
      </c>
      <c r="E1067" s="93">
        <v>1.1336999999999999</v>
      </c>
      <c r="F1067" s="93">
        <f t="shared" si="32"/>
        <v>1.6913670299999999</v>
      </c>
      <c r="G1067" s="94">
        <v>1</v>
      </c>
      <c r="H1067" s="93">
        <f t="shared" si="33"/>
        <v>1.6914</v>
      </c>
      <c r="I1067" s="95">
        <v>3.49</v>
      </c>
      <c r="J1067" s="96">
        <v>45566</v>
      </c>
      <c r="K1067" s="102" t="s">
        <v>1756</v>
      </c>
      <c r="L1067" s="39"/>
    </row>
    <row r="1068" spans="1:12" x14ac:dyDescent="0.25">
      <c r="A1068" s="91" t="s">
        <v>1059</v>
      </c>
      <c r="B1068" s="92" t="s">
        <v>1588</v>
      </c>
      <c r="C1068" s="92" t="s">
        <v>1658</v>
      </c>
      <c r="D1068" s="93">
        <v>2.0975999999999999</v>
      </c>
      <c r="E1068" s="93">
        <v>1.1336999999999999</v>
      </c>
      <c r="F1068" s="93">
        <f t="shared" si="32"/>
        <v>2.3780491199999996</v>
      </c>
      <c r="G1068" s="94">
        <v>1</v>
      </c>
      <c r="H1068" s="93">
        <f t="shared" si="33"/>
        <v>2.3780000000000001</v>
      </c>
      <c r="I1068" s="95">
        <v>7.92</v>
      </c>
      <c r="J1068" s="96">
        <v>45566</v>
      </c>
      <c r="K1068" s="102" t="s">
        <v>1756</v>
      </c>
      <c r="L1068" s="39"/>
    </row>
    <row r="1069" spans="1:12" x14ac:dyDescent="0.25">
      <c r="A1069" s="91" t="s">
        <v>1060</v>
      </c>
      <c r="B1069" s="92" t="s">
        <v>1588</v>
      </c>
      <c r="C1069" s="92" t="s">
        <v>1658</v>
      </c>
      <c r="D1069" s="93">
        <v>4.1738</v>
      </c>
      <c r="E1069" s="93">
        <v>1.1336999999999999</v>
      </c>
      <c r="F1069" s="93">
        <f t="shared" si="32"/>
        <v>4.7318370599999993</v>
      </c>
      <c r="G1069" s="94">
        <v>1</v>
      </c>
      <c r="H1069" s="93">
        <f t="shared" si="33"/>
        <v>4.7317999999999998</v>
      </c>
      <c r="I1069" s="95">
        <v>15.18</v>
      </c>
      <c r="J1069" s="96">
        <v>45566</v>
      </c>
      <c r="K1069" s="102" t="s">
        <v>1756</v>
      </c>
      <c r="L1069" s="39"/>
    </row>
    <row r="1070" spans="1:12" x14ac:dyDescent="0.25">
      <c r="A1070" s="91" t="s">
        <v>1061</v>
      </c>
      <c r="B1070" s="92" t="s">
        <v>1589</v>
      </c>
      <c r="C1070" s="92" t="s">
        <v>1658</v>
      </c>
      <c r="D1070" s="93">
        <v>0.59809999999999997</v>
      </c>
      <c r="E1070" s="93">
        <v>1.1336999999999999</v>
      </c>
      <c r="F1070" s="93">
        <f t="shared" si="32"/>
        <v>0.67806596999999991</v>
      </c>
      <c r="G1070" s="94">
        <v>1</v>
      </c>
      <c r="H1070" s="93">
        <f t="shared" si="33"/>
        <v>0.67810000000000004</v>
      </c>
      <c r="I1070" s="95">
        <v>2.87</v>
      </c>
      <c r="J1070" s="96">
        <v>45566</v>
      </c>
      <c r="K1070" s="102" t="s">
        <v>1756</v>
      </c>
      <c r="L1070" s="39"/>
    </row>
    <row r="1071" spans="1:12" x14ac:dyDescent="0.25">
      <c r="A1071" s="91" t="s">
        <v>1062</v>
      </c>
      <c r="B1071" s="92" t="s">
        <v>1589</v>
      </c>
      <c r="C1071" s="92" t="s">
        <v>1658</v>
      </c>
      <c r="D1071" s="93">
        <v>0.70250000000000001</v>
      </c>
      <c r="E1071" s="93">
        <v>1.1336999999999999</v>
      </c>
      <c r="F1071" s="93">
        <f t="shared" si="32"/>
        <v>0.79642424999999994</v>
      </c>
      <c r="G1071" s="94">
        <v>1</v>
      </c>
      <c r="H1071" s="93">
        <f t="shared" si="33"/>
        <v>0.7964</v>
      </c>
      <c r="I1071" s="95">
        <v>3.63</v>
      </c>
      <c r="J1071" s="96">
        <v>45566</v>
      </c>
      <c r="K1071" s="102" t="s">
        <v>1756</v>
      </c>
      <c r="L1071" s="39"/>
    </row>
    <row r="1072" spans="1:12" x14ac:dyDescent="0.25">
      <c r="A1072" s="91" t="s">
        <v>1063</v>
      </c>
      <c r="B1072" s="92" t="s">
        <v>1589</v>
      </c>
      <c r="C1072" s="92" t="s">
        <v>1658</v>
      </c>
      <c r="D1072" s="93">
        <v>1.0721000000000001</v>
      </c>
      <c r="E1072" s="93">
        <v>1.1336999999999999</v>
      </c>
      <c r="F1072" s="93">
        <f t="shared" si="32"/>
        <v>1.2154397699999999</v>
      </c>
      <c r="G1072" s="94">
        <v>1</v>
      </c>
      <c r="H1072" s="93">
        <f t="shared" si="33"/>
        <v>1.2154</v>
      </c>
      <c r="I1072" s="95">
        <v>5.57</v>
      </c>
      <c r="J1072" s="96">
        <v>45566</v>
      </c>
      <c r="K1072" s="102" t="s">
        <v>1756</v>
      </c>
      <c r="L1072" s="39"/>
    </row>
    <row r="1073" spans="1:12" x14ac:dyDescent="0.25">
      <c r="A1073" s="91" t="s">
        <v>1064</v>
      </c>
      <c r="B1073" s="92" t="s">
        <v>1589</v>
      </c>
      <c r="C1073" s="92" t="s">
        <v>1658</v>
      </c>
      <c r="D1073" s="93">
        <v>2.2566000000000002</v>
      </c>
      <c r="E1073" s="93">
        <v>1.1336999999999999</v>
      </c>
      <c r="F1073" s="93">
        <f t="shared" si="32"/>
        <v>2.5583074200000002</v>
      </c>
      <c r="G1073" s="94">
        <v>1</v>
      </c>
      <c r="H1073" s="93">
        <f t="shared" si="33"/>
        <v>2.5583</v>
      </c>
      <c r="I1073" s="95">
        <v>10.83</v>
      </c>
      <c r="J1073" s="96">
        <v>45566</v>
      </c>
      <c r="K1073" s="102" t="s">
        <v>1756</v>
      </c>
      <c r="L1073" s="39"/>
    </row>
    <row r="1074" spans="1:12" x14ac:dyDescent="0.25">
      <c r="A1074" s="91" t="s">
        <v>1065</v>
      </c>
      <c r="B1074" s="92" t="s">
        <v>1590</v>
      </c>
      <c r="C1074" s="92" t="s">
        <v>1658</v>
      </c>
      <c r="D1074" s="93">
        <v>0.69089999999999996</v>
      </c>
      <c r="E1074" s="93">
        <v>1.1336999999999999</v>
      </c>
      <c r="F1074" s="93">
        <f t="shared" si="32"/>
        <v>0.78327332999999988</v>
      </c>
      <c r="G1074" s="94">
        <v>1</v>
      </c>
      <c r="H1074" s="93">
        <f t="shared" si="33"/>
        <v>0.7833</v>
      </c>
      <c r="I1074" s="95">
        <v>2.85</v>
      </c>
      <c r="J1074" s="96">
        <v>45566</v>
      </c>
      <c r="K1074" s="102" t="s">
        <v>1756</v>
      </c>
      <c r="L1074" s="39"/>
    </row>
    <row r="1075" spans="1:12" x14ac:dyDescent="0.25">
      <c r="A1075" s="91" t="s">
        <v>1066</v>
      </c>
      <c r="B1075" s="92" t="s">
        <v>1590</v>
      </c>
      <c r="C1075" s="92" t="s">
        <v>1658</v>
      </c>
      <c r="D1075" s="93">
        <v>0.90980000000000005</v>
      </c>
      <c r="E1075" s="93">
        <v>1.1336999999999999</v>
      </c>
      <c r="F1075" s="93">
        <f t="shared" si="32"/>
        <v>1.0314402599999999</v>
      </c>
      <c r="G1075" s="94">
        <v>1</v>
      </c>
      <c r="H1075" s="93">
        <f t="shared" si="33"/>
        <v>1.0314000000000001</v>
      </c>
      <c r="I1075" s="95">
        <v>3.72</v>
      </c>
      <c r="J1075" s="96">
        <v>45566</v>
      </c>
      <c r="K1075" s="102" t="s">
        <v>1756</v>
      </c>
      <c r="L1075" s="39"/>
    </row>
    <row r="1076" spans="1:12" x14ac:dyDescent="0.25">
      <c r="A1076" s="91" t="s">
        <v>1067</v>
      </c>
      <c r="B1076" s="92" t="s">
        <v>1590</v>
      </c>
      <c r="C1076" s="92" t="s">
        <v>1658</v>
      </c>
      <c r="D1076" s="93">
        <v>1.1576</v>
      </c>
      <c r="E1076" s="93">
        <v>1.1336999999999999</v>
      </c>
      <c r="F1076" s="93">
        <f t="shared" si="32"/>
        <v>1.3123711199999999</v>
      </c>
      <c r="G1076" s="94">
        <v>1</v>
      </c>
      <c r="H1076" s="93">
        <f t="shared" si="33"/>
        <v>1.3124</v>
      </c>
      <c r="I1076" s="95">
        <v>5.3</v>
      </c>
      <c r="J1076" s="96">
        <v>45566</v>
      </c>
      <c r="K1076" s="102" t="s">
        <v>1756</v>
      </c>
      <c r="L1076" s="39"/>
    </row>
    <row r="1077" spans="1:12" x14ac:dyDescent="0.25">
      <c r="A1077" s="91" t="s">
        <v>1068</v>
      </c>
      <c r="B1077" s="92" t="s">
        <v>1590</v>
      </c>
      <c r="C1077" s="92" t="s">
        <v>1658</v>
      </c>
      <c r="D1077" s="93">
        <v>2.2766999999999999</v>
      </c>
      <c r="E1077" s="93">
        <v>1.1336999999999999</v>
      </c>
      <c r="F1077" s="93">
        <f t="shared" si="32"/>
        <v>2.5810947899999999</v>
      </c>
      <c r="G1077" s="94">
        <v>1</v>
      </c>
      <c r="H1077" s="93">
        <f t="shared" si="33"/>
        <v>2.5811000000000002</v>
      </c>
      <c r="I1077" s="95">
        <v>9.9499999999999993</v>
      </c>
      <c r="J1077" s="96">
        <v>45566</v>
      </c>
      <c r="K1077" s="102" t="s">
        <v>1756</v>
      </c>
      <c r="L1077" s="39"/>
    </row>
    <row r="1078" spans="1:12" x14ac:dyDescent="0.25">
      <c r="A1078" s="91" t="s">
        <v>1069</v>
      </c>
      <c r="B1078" s="92" t="s">
        <v>1591</v>
      </c>
      <c r="C1078" s="92" t="s">
        <v>1658</v>
      </c>
      <c r="D1078" s="93">
        <v>0.49209999999999998</v>
      </c>
      <c r="E1078" s="93">
        <v>1.1336999999999999</v>
      </c>
      <c r="F1078" s="93">
        <f t="shared" si="32"/>
        <v>0.55789376999999996</v>
      </c>
      <c r="G1078" s="94">
        <v>1</v>
      </c>
      <c r="H1078" s="93">
        <f t="shared" si="33"/>
        <v>0.55789999999999995</v>
      </c>
      <c r="I1078" s="95">
        <v>3.78</v>
      </c>
      <c r="J1078" s="96">
        <v>45566</v>
      </c>
      <c r="K1078" s="102" t="s">
        <v>1756</v>
      </c>
      <c r="L1078" s="39"/>
    </row>
    <row r="1079" spans="1:12" x14ac:dyDescent="0.25">
      <c r="A1079" s="91" t="s">
        <v>1070</v>
      </c>
      <c r="B1079" s="92" t="s">
        <v>1591</v>
      </c>
      <c r="C1079" s="92" t="s">
        <v>1658</v>
      </c>
      <c r="D1079" s="93">
        <v>0.67230000000000001</v>
      </c>
      <c r="E1079" s="93">
        <v>1.1336999999999999</v>
      </c>
      <c r="F1079" s="93">
        <f t="shared" si="32"/>
        <v>0.76218650999999993</v>
      </c>
      <c r="G1079" s="94">
        <v>1</v>
      </c>
      <c r="H1079" s="93">
        <f t="shared" si="33"/>
        <v>0.76219999999999999</v>
      </c>
      <c r="I1079" s="95">
        <v>4.8600000000000003</v>
      </c>
      <c r="J1079" s="96">
        <v>45566</v>
      </c>
      <c r="K1079" s="102" t="s">
        <v>1756</v>
      </c>
      <c r="L1079" s="39"/>
    </row>
    <row r="1080" spans="1:12" x14ac:dyDescent="0.25">
      <c r="A1080" s="91" t="s">
        <v>1071</v>
      </c>
      <c r="B1080" s="92" t="s">
        <v>1591</v>
      </c>
      <c r="C1080" s="92" t="s">
        <v>1658</v>
      </c>
      <c r="D1080" s="93">
        <v>0.96960000000000002</v>
      </c>
      <c r="E1080" s="93">
        <v>1.1336999999999999</v>
      </c>
      <c r="F1080" s="93">
        <f t="shared" si="32"/>
        <v>1.0992355199999999</v>
      </c>
      <c r="G1080" s="94">
        <v>1</v>
      </c>
      <c r="H1080" s="93">
        <f t="shared" si="33"/>
        <v>1.0992</v>
      </c>
      <c r="I1080" s="95">
        <v>6.65</v>
      </c>
      <c r="J1080" s="96">
        <v>45566</v>
      </c>
      <c r="K1080" s="102" t="s">
        <v>1756</v>
      </c>
      <c r="L1080" s="39"/>
    </row>
    <row r="1081" spans="1:12" x14ac:dyDescent="0.25">
      <c r="A1081" s="91" t="s">
        <v>1072</v>
      </c>
      <c r="B1081" s="92" t="s">
        <v>1591</v>
      </c>
      <c r="C1081" s="92" t="s">
        <v>1658</v>
      </c>
      <c r="D1081" s="93">
        <v>2.0234999999999999</v>
      </c>
      <c r="E1081" s="93">
        <v>1.1336999999999999</v>
      </c>
      <c r="F1081" s="93">
        <f t="shared" si="32"/>
        <v>2.2940419499999996</v>
      </c>
      <c r="G1081" s="94">
        <v>1</v>
      </c>
      <c r="H1081" s="93">
        <f t="shared" si="33"/>
        <v>2.294</v>
      </c>
      <c r="I1081" s="95">
        <v>10.6</v>
      </c>
      <c r="J1081" s="96">
        <v>45566</v>
      </c>
      <c r="K1081" s="102" t="s">
        <v>1756</v>
      </c>
      <c r="L1081" s="39"/>
    </row>
    <row r="1082" spans="1:12" x14ac:dyDescent="0.25">
      <c r="A1082" s="91" t="s">
        <v>1073</v>
      </c>
      <c r="B1082" s="92" t="s">
        <v>1592</v>
      </c>
      <c r="C1082" s="92" t="s">
        <v>1658</v>
      </c>
      <c r="D1082" s="93">
        <v>0.46589999999999998</v>
      </c>
      <c r="E1082" s="93">
        <v>1.1336999999999999</v>
      </c>
      <c r="F1082" s="93">
        <f t="shared" si="32"/>
        <v>0.52819083</v>
      </c>
      <c r="G1082" s="94">
        <v>1</v>
      </c>
      <c r="H1082" s="93">
        <f t="shared" si="33"/>
        <v>0.5282</v>
      </c>
      <c r="I1082" s="95">
        <v>2.17</v>
      </c>
      <c r="J1082" s="96">
        <v>45566</v>
      </c>
      <c r="K1082" s="102" t="s">
        <v>1756</v>
      </c>
      <c r="L1082" s="39"/>
    </row>
    <row r="1083" spans="1:12" x14ac:dyDescent="0.25">
      <c r="A1083" s="91" t="s">
        <v>1074</v>
      </c>
      <c r="B1083" s="92" t="s">
        <v>1592</v>
      </c>
      <c r="C1083" s="92" t="s">
        <v>1658</v>
      </c>
      <c r="D1083" s="93">
        <v>0.66820000000000002</v>
      </c>
      <c r="E1083" s="93">
        <v>1.1336999999999999</v>
      </c>
      <c r="F1083" s="93">
        <f t="shared" si="32"/>
        <v>0.75753833999999998</v>
      </c>
      <c r="G1083" s="94">
        <v>1</v>
      </c>
      <c r="H1083" s="93">
        <f t="shared" si="33"/>
        <v>0.75749999999999995</v>
      </c>
      <c r="I1083" s="95">
        <v>3.02</v>
      </c>
      <c r="J1083" s="96">
        <v>45566</v>
      </c>
      <c r="K1083" s="102" t="s">
        <v>1756</v>
      </c>
      <c r="L1083" s="39"/>
    </row>
    <row r="1084" spans="1:12" x14ac:dyDescent="0.25">
      <c r="A1084" s="91" t="s">
        <v>1075</v>
      </c>
      <c r="B1084" s="92" t="s">
        <v>1592</v>
      </c>
      <c r="C1084" s="92" t="s">
        <v>1658</v>
      </c>
      <c r="D1084" s="93">
        <v>0.93159999999999998</v>
      </c>
      <c r="E1084" s="93">
        <v>1.1336999999999999</v>
      </c>
      <c r="F1084" s="93">
        <f t="shared" si="32"/>
        <v>1.05615492</v>
      </c>
      <c r="G1084" s="94">
        <v>1</v>
      </c>
      <c r="H1084" s="93">
        <f t="shared" si="33"/>
        <v>1.0562</v>
      </c>
      <c r="I1084" s="95">
        <v>4.3600000000000003</v>
      </c>
      <c r="J1084" s="96">
        <v>45566</v>
      </c>
      <c r="K1084" s="102" t="s">
        <v>1756</v>
      </c>
      <c r="L1084" s="39"/>
    </row>
    <row r="1085" spans="1:12" x14ac:dyDescent="0.25">
      <c r="A1085" s="91" t="s">
        <v>1076</v>
      </c>
      <c r="B1085" s="92" t="s">
        <v>1592</v>
      </c>
      <c r="C1085" s="92" t="s">
        <v>1658</v>
      </c>
      <c r="D1085" s="93">
        <v>1.5889</v>
      </c>
      <c r="E1085" s="93">
        <v>1.1336999999999999</v>
      </c>
      <c r="F1085" s="93">
        <f t="shared" si="32"/>
        <v>1.8013359299999998</v>
      </c>
      <c r="G1085" s="94">
        <v>1</v>
      </c>
      <c r="H1085" s="93">
        <f t="shared" si="33"/>
        <v>1.8012999999999999</v>
      </c>
      <c r="I1085" s="95">
        <v>7.71</v>
      </c>
      <c r="J1085" s="96">
        <v>45566</v>
      </c>
      <c r="K1085" s="102" t="s">
        <v>1756</v>
      </c>
      <c r="L1085" s="39"/>
    </row>
    <row r="1086" spans="1:12" x14ac:dyDescent="0.25">
      <c r="A1086" s="91" t="s">
        <v>1077</v>
      </c>
      <c r="B1086" s="92" t="s">
        <v>1593</v>
      </c>
      <c r="C1086" s="92" t="s">
        <v>1658</v>
      </c>
      <c r="D1086" s="93">
        <v>1.5172000000000001</v>
      </c>
      <c r="E1086" s="93">
        <v>1.1336999999999999</v>
      </c>
      <c r="F1086" s="93">
        <f t="shared" si="32"/>
        <v>1.72004964</v>
      </c>
      <c r="G1086" s="94">
        <v>1</v>
      </c>
      <c r="H1086" s="93">
        <f t="shared" si="33"/>
        <v>1.72</v>
      </c>
      <c r="I1086" s="95">
        <v>3.36</v>
      </c>
      <c r="J1086" s="96">
        <v>45566</v>
      </c>
      <c r="K1086" s="102" t="s">
        <v>1756</v>
      </c>
      <c r="L1086" s="39"/>
    </row>
    <row r="1087" spans="1:12" x14ac:dyDescent="0.25">
      <c r="A1087" s="91" t="s">
        <v>1078</v>
      </c>
      <c r="B1087" s="92" t="s">
        <v>1593</v>
      </c>
      <c r="C1087" s="92" t="s">
        <v>1658</v>
      </c>
      <c r="D1087" s="93">
        <v>2.0019999999999998</v>
      </c>
      <c r="E1087" s="93">
        <v>1.1336999999999999</v>
      </c>
      <c r="F1087" s="93">
        <f t="shared" si="32"/>
        <v>2.2696673999999994</v>
      </c>
      <c r="G1087" s="94">
        <v>1</v>
      </c>
      <c r="H1087" s="93">
        <f t="shared" si="33"/>
        <v>2.2696999999999998</v>
      </c>
      <c r="I1087" s="95">
        <v>5.28</v>
      </c>
      <c r="J1087" s="96">
        <v>45566</v>
      </c>
      <c r="K1087" s="102" t="s">
        <v>1756</v>
      </c>
      <c r="L1087" s="39"/>
    </row>
    <row r="1088" spans="1:12" x14ac:dyDescent="0.25">
      <c r="A1088" s="91" t="s">
        <v>1079</v>
      </c>
      <c r="B1088" s="92" t="s">
        <v>1593</v>
      </c>
      <c r="C1088" s="92" t="s">
        <v>1658</v>
      </c>
      <c r="D1088" s="93">
        <v>3.1688000000000001</v>
      </c>
      <c r="E1088" s="93">
        <v>1.1336999999999999</v>
      </c>
      <c r="F1088" s="93">
        <f t="shared" si="32"/>
        <v>3.5924685599999999</v>
      </c>
      <c r="G1088" s="94">
        <v>1</v>
      </c>
      <c r="H1088" s="93">
        <f t="shared" si="33"/>
        <v>3.5924999999999998</v>
      </c>
      <c r="I1088" s="95">
        <v>10.24</v>
      </c>
      <c r="J1088" s="96">
        <v>45566</v>
      </c>
      <c r="K1088" s="102" t="s">
        <v>1756</v>
      </c>
      <c r="L1088" s="39"/>
    </row>
    <row r="1089" spans="1:12" x14ac:dyDescent="0.25">
      <c r="A1089" s="91" t="s">
        <v>1080</v>
      </c>
      <c r="B1089" s="92" t="s">
        <v>1593</v>
      </c>
      <c r="C1089" s="92" t="s">
        <v>1658</v>
      </c>
      <c r="D1089" s="93">
        <v>6.3377999999999997</v>
      </c>
      <c r="E1089" s="93">
        <v>1.1336999999999999</v>
      </c>
      <c r="F1089" s="93">
        <f t="shared" si="32"/>
        <v>7.1851638599999994</v>
      </c>
      <c r="G1089" s="94">
        <v>1</v>
      </c>
      <c r="H1089" s="93">
        <f t="shared" si="33"/>
        <v>7.1852</v>
      </c>
      <c r="I1089" s="95">
        <v>21.66</v>
      </c>
      <c r="J1089" s="96">
        <v>45566</v>
      </c>
      <c r="K1089" s="102" t="s">
        <v>1756</v>
      </c>
      <c r="L1089" s="39"/>
    </row>
    <row r="1090" spans="1:12" x14ac:dyDescent="0.25">
      <c r="A1090" s="91" t="s">
        <v>1081</v>
      </c>
      <c r="B1090" s="92" t="s">
        <v>2360</v>
      </c>
      <c r="C1090" s="92" t="s">
        <v>1658</v>
      </c>
      <c r="D1090" s="93">
        <v>1.1339999999999999</v>
      </c>
      <c r="E1090" s="93">
        <v>1.1336999999999999</v>
      </c>
      <c r="F1090" s="93">
        <f t="shared" si="32"/>
        <v>1.2856157999999998</v>
      </c>
      <c r="G1090" s="94">
        <v>1</v>
      </c>
      <c r="H1090" s="93">
        <f t="shared" si="33"/>
        <v>1.2856000000000001</v>
      </c>
      <c r="I1090" s="95">
        <v>2.2799999999999998</v>
      </c>
      <c r="J1090" s="96">
        <v>45566</v>
      </c>
      <c r="K1090" s="102" t="s">
        <v>1756</v>
      </c>
      <c r="L1090" s="39"/>
    </row>
    <row r="1091" spans="1:12" x14ac:dyDescent="0.25">
      <c r="A1091" s="91" t="s">
        <v>1082</v>
      </c>
      <c r="B1091" s="92" t="s">
        <v>2360</v>
      </c>
      <c r="C1091" s="92" t="s">
        <v>1658</v>
      </c>
      <c r="D1091" s="93">
        <v>1.4674</v>
      </c>
      <c r="E1091" s="93">
        <v>1.1336999999999999</v>
      </c>
      <c r="F1091" s="93">
        <f t="shared" si="32"/>
        <v>1.66359138</v>
      </c>
      <c r="G1091" s="94">
        <v>1</v>
      </c>
      <c r="H1091" s="93">
        <f t="shared" si="33"/>
        <v>1.6636</v>
      </c>
      <c r="I1091" s="95">
        <v>4.4800000000000004</v>
      </c>
      <c r="J1091" s="96">
        <v>45566</v>
      </c>
      <c r="K1091" s="102" t="s">
        <v>1756</v>
      </c>
      <c r="L1091" s="39"/>
    </row>
    <row r="1092" spans="1:12" x14ac:dyDescent="0.25">
      <c r="A1092" s="91" t="s">
        <v>1083</v>
      </c>
      <c r="B1092" s="92" t="s">
        <v>2360</v>
      </c>
      <c r="C1092" s="92" t="s">
        <v>1658</v>
      </c>
      <c r="D1092" s="93">
        <v>2.3990999999999998</v>
      </c>
      <c r="E1092" s="93">
        <v>1.1336999999999999</v>
      </c>
      <c r="F1092" s="93">
        <f t="shared" si="32"/>
        <v>2.7198596699999995</v>
      </c>
      <c r="G1092" s="94">
        <v>1</v>
      </c>
      <c r="H1092" s="93">
        <f t="shared" si="33"/>
        <v>2.7199</v>
      </c>
      <c r="I1092" s="95">
        <v>9.7899999999999991</v>
      </c>
      <c r="J1092" s="96">
        <v>45566</v>
      </c>
      <c r="K1092" s="102" t="s">
        <v>1756</v>
      </c>
      <c r="L1092" s="39"/>
    </row>
    <row r="1093" spans="1:12" x14ac:dyDescent="0.25">
      <c r="A1093" s="91" t="s">
        <v>1084</v>
      </c>
      <c r="B1093" s="92" t="s">
        <v>2360</v>
      </c>
      <c r="C1093" s="92" t="s">
        <v>1658</v>
      </c>
      <c r="D1093" s="93">
        <v>5.4310999999999998</v>
      </c>
      <c r="E1093" s="93">
        <v>1.1336999999999999</v>
      </c>
      <c r="F1093" s="93">
        <f t="shared" si="32"/>
        <v>6.1572380699999991</v>
      </c>
      <c r="G1093" s="94">
        <v>1</v>
      </c>
      <c r="H1093" s="93">
        <f t="shared" si="33"/>
        <v>6.1571999999999996</v>
      </c>
      <c r="I1093" s="95">
        <v>21.69</v>
      </c>
      <c r="J1093" s="96">
        <v>45566</v>
      </c>
      <c r="K1093" s="102" t="s">
        <v>1756</v>
      </c>
      <c r="L1093" s="39"/>
    </row>
    <row r="1094" spans="1:12" x14ac:dyDescent="0.25">
      <c r="A1094" s="91" t="s">
        <v>1085</v>
      </c>
      <c r="B1094" s="92" t="s">
        <v>1594</v>
      </c>
      <c r="C1094" s="92" t="s">
        <v>1660</v>
      </c>
      <c r="D1094" s="93">
        <v>0.83840000000000003</v>
      </c>
      <c r="E1094" s="93">
        <v>1.1336999999999999</v>
      </c>
      <c r="F1094" s="93">
        <f t="shared" si="32"/>
        <v>0.95049408000000002</v>
      </c>
      <c r="G1094" s="94">
        <v>1.25</v>
      </c>
      <c r="H1094" s="93">
        <f t="shared" si="33"/>
        <v>1.1880999999999999</v>
      </c>
      <c r="I1094" s="95">
        <v>3.85</v>
      </c>
      <c r="J1094" s="96">
        <v>45566</v>
      </c>
      <c r="K1094" s="102" t="s">
        <v>1756</v>
      </c>
      <c r="L1094" s="39"/>
    </row>
    <row r="1095" spans="1:12" x14ac:dyDescent="0.25">
      <c r="A1095" s="91" t="s">
        <v>1086</v>
      </c>
      <c r="B1095" s="92" t="s">
        <v>1594</v>
      </c>
      <c r="C1095" s="92" t="s">
        <v>1660</v>
      </c>
      <c r="D1095" s="93">
        <v>1.5407999999999999</v>
      </c>
      <c r="E1095" s="93">
        <v>1.1336999999999999</v>
      </c>
      <c r="F1095" s="93">
        <f t="shared" ref="F1095:F1158" si="34">D1095*E1095</f>
        <v>1.7468049599999997</v>
      </c>
      <c r="G1095" s="94">
        <v>1.25</v>
      </c>
      <c r="H1095" s="93">
        <f t="shared" ref="H1095:H1158" si="35">ROUND(F1095*G1095,4)</f>
        <v>2.1835</v>
      </c>
      <c r="I1095" s="95">
        <v>7.96</v>
      </c>
      <c r="J1095" s="96">
        <v>45566</v>
      </c>
      <c r="K1095" s="102" t="s">
        <v>1756</v>
      </c>
      <c r="L1095" s="39"/>
    </row>
    <row r="1096" spans="1:12" x14ac:dyDescent="0.25">
      <c r="A1096" s="91" t="s">
        <v>1087</v>
      </c>
      <c r="B1096" s="92" t="s">
        <v>1594</v>
      </c>
      <c r="C1096" s="92" t="s">
        <v>1660</v>
      </c>
      <c r="D1096" s="93">
        <v>2.7191999999999998</v>
      </c>
      <c r="E1096" s="93">
        <v>1.1336999999999999</v>
      </c>
      <c r="F1096" s="93">
        <f t="shared" si="34"/>
        <v>3.0827570399999997</v>
      </c>
      <c r="G1096" s="94">
        <v>1.25</v>
      </c>
      <c r="H1096" s="93">
        <f t="shared" si="35"/>
        <v>3.8534000000000002</v>
      </c>
      <c r="I1096" s="95">
        <v>14.61</v>
      </c>
      <c r="J1096" s="96">
        <v>45566</v>
      </c>
      <c r="K1096" s="102" t="s">
        <v>1756</v>
      </c>
      <c r="L1096" s="39"/>
    </row>
    <row r="1097" spans="1:12" x14ac:dyDescent="0.25">
      <c r="A1097" s="91" t="s">
        <v>1088</v>
      </c>
      <c r="B1097" s="92" t="s">
        <v>1594</v>
      </c>
      <c r="C1097" s="92" t="s">
        <v>1660</v>
      </c>
      <c r="D1097" s="93">
        <v>5.3897000000000004</v>
      </c>
      <c r="E1097" s="93">
        <v>1.1336999999999999</v>
      </c>
      <c r="F1097" s="93">
        <f t="shared" si="34"/>
        <v>6.1103028899999998</v>
      </c>
      <c r="G1097" s="94">
        <v>1.25</v>
      </c>
      <c r="H1097" s="93">
        <f t="shared" si="35"/>
        <v>7.6379000000000001</v>
      </c>
      <c r="I1097" s="95">
        <v>23.03</v>
      </c>
      <c r="J1097" s="96">
        <v>45566</v>
      </c>
      <c r="K1097" s="102" t="s">
        <v>1756</v>
      </c>
      <c r="L1097" s="39"/>
    </row>
    <row r="1098" spans="1:12" x14ac:dyDescent="0.25">
      <c r="A1098" s="91" t="s">
        <v>1089</v>
      </c>
      <c r="B1098" s="92" t="s">
        <v>1595</v>
      </c>
      <c r="C1098" s="92" t="s">
        <v>1660</v>
      </c>
      <c r="D1098" s="93">
        <v>0.82969999999999999</v>
      </c>
      <c r="E1098" s="93">
        <v>1.1336999999999999</v>
      </c>
      <c r="F1098" s="93">
        <f t="shared" si="34"/>
        <v>0.94063088999999989</v>
      </c>
      <c r="G1098" s="94">
        <v>1.25</v>
      </c>
      <c r="H1098" s="93">
        <f t="shared" si="35"/>
        <v>1.1758</v>
      </c>
      <c r="I1098" s="95">
        <v>3.62</v>
      </c>
      <c r="J1098" s="96">
        <v>45566</v>
      </c>
      <c r="K1098" s="102" t="s">
        <v>1756</v>
      </c>
      <c r="L1098" s="39"/>
    </row>
    <row r="1099" spans="1:12" x14ac:dyDescent="0.25">
      <c r="A1099" s="91" t="s">
        <v>1090</v>
      </c>
      <c r="B1099" s="92" t="s">
        <v>1595</v>
      </c>
      <c r="C1099" s="92" t="s">
        <v>1660</v>
      </c>
      <c r="D1099" s="93">
        <v>1.0975999999999999</v>
      </c>
      <c r="E1099" s="93">
        <v>1.1336999999999999</v>
      </c>
      <c r="F1099" s="93">
        <f t="shared" si="34"/>
        <v>1.2443491199999999</v>
      </c>
      <c r="G1099" s="94">
        <v>1.25</v>
      </c>
      <c r="H1099" s="93">
        <f t="shared" si="35"/>
        <v>1.5553999999999999</v>
      </c>
      <c r="I1099" s="95">
        <v>5.04</v>
      </c>
      <c r="J1099" s="96">
        <v>45566</v>
      </c>
      <c r="K1099" s="102" t="s">
        <v>1756</v>
      </c>
      <c r="L1099" s="39"/>
    </row>
    <row r="1100" spans="1:12" x14ac:dyDescent="0.25">
      <c r="A1100" s="91" t="s">
        <v>1091</v>
      </c>
      <c r="B1100" s="92" t="s">
        <v>1595</v>
      </c>
      <c r="C1100" s="92" t="s">
        <v>1660</v>
      </c>
      <c r="D1100" s="93">
        <v>1.6231</v>
      </c>
      <c r="E1100" s="93">
        <v>1.1336999999999999</v>
      </c>
      <c r="F1100" s="93">
        <f t="shared" si="34"/>
        <v>1.8401084699999999</v>
      </c>
      <c r="G1100" s="94">
        <v>1.25</v>
      </c>
      <c r="H1100" s="93">
        <f t="shared" si="35"/>
        <v>2.3001</v>
      </c>
      <c r="I1100" s="95">
        <v>7.87</v>
      </c>
      <c r="J1100" s="96">
        <v>45566</v>
      </c>
      <c r="K1100" s="102" t="s">
        <v>1756</v>
      </c>
      <c r="L1100" s="39"/>
    </row>
    <row r="1101" spans="1:12" x14ac:dyDescent="0.25">
      <c r="A1101" s="91" t="s">
        <v>1092</v>
      </c>
      <c r="B1101" s="92" t="s">
        <v>1595</v>
      </c>
      <c r="C1101" s="92" t="s">
        <v>1660</v>
      </c>
      <c r="D1101" s="93">
        <v>3.1139000000000001</v>
      </c>
      <c r="E1101" s="93">
        <v>1.1336999999999999</v>
      </c>
      <c r="F1101" s="93">
        <f t="shared" si="34"/>
        <v>3.5302284299999998</v>
      </c>
      <c r="G1101" s="94">
        <v>1.25</v>
      </c>
      <c r="H1101" s="93">
        <f t="shared" si="35"/>
        <v>4.4127999999999998</v>
      </c>
      <c r="I1101" s="95">
        <v>14.13</v>
      </c>
      <c r="J1101" s="96">
        <v>45566</v>
      </c>
      <c r="K1101" s="102" t="s">
        <v>1756</v>
      </c>
      <c r="L1101" s="39"/>
    </row>
    <row r="1102" spans="1:12" x14ac:dyDescent="0.25">
      <c r="A1102" s="91" t="s">
        <v>1093</v>
      </c>
      <c r="B1102" s="92" t="s">
        <v>1596</v>
      </c>
      <c r="C1102" s="92" t="s">
        <v>1658</v>
      </c>
      <c r="D1102" s="93">
        <v>0.60229999999999995</v>
      </c>
      <c r="E1102" s="93">
        <v>1.1336999999999999</v>
      </c>
      <c r="F1102" s="93">
        <f t="shared" si="34"/>
        <v>0.68282750999999986</v>
      </c>
      <c r="G1102" s="94">
        <v>1</v>
      </c>
      <c r="H1102" s="93">
        <f t="shared" si="35"/>
        <v>0.68279999999999996</v>
      </c>
      <c r="I1102" s="95">
        <v>4.13</v>
      </c>
      <c r="J1102" s="96">
        <v>45566</v>
      </c>
      <c r="K1102" s="102" t="s">
        <v>1756</v>
      </c>
      <c r="L1102" s="39"/>
    </row>
    <row r="1103" spans="1:12" x14ac:dyDescent="0.25">
      <c r="A1103" s="91" t="s">
        <v>1094</v>
      </c>
      <c r="B1103" s="92" t="s">
        <v>1596</v>
      </c>
      <c r="C1103" s="92" t="s">
        <v>1658</v>
      </c>
      <c r="D1103" s="93">
        <v>1.1549</v>
      </c>
      <c r="E1103" s="93">
        <v>1.1336999999999999</v>
      </c>
      <c r="F1103" s="93">
        <f t="shared" si="34"/>
        <v>1.3093101300000001</v>
      </c>
      <c r="G1103" s="94">
        <v>1</v>
      </c>
      <c r="H1103" s="93">
        <f t="shared" si="35"/>
        <v>1.3092999999999999</v>
      </c>
      <c r="I1103" s="95">
        <v>5.76</v>
      </c>
      <c r="J1103" s="96">
        <v>45566</v>
      </c>
      <c r="K1103" s="102" t="s">
        <v>1756</v>
      </c>
      <c r="L1103" s="39"/>
    </row>
    <row r="1104" spans="1:12" x14ac:dyDescent="0.25">
      <c r="A1104" s="91" t="s">
        <v>1095</v>
      </c>
      <c r="B1104" s="92" t="s">
        <v>1596</v>
      </c>
      <c r="C1104" s="92" t="s">
        <v>1658</v>
      </c>
      <c r="D1104" s="93">
        <v>1.8905000000000001</v>
      </c>
      <c r="E1104" s="93">
        <v>1.1336999999999999</v>
      </c>
      <c r="F1104" s="93">
        <f t="shared" si="34"/>
        <v>2.1432598499999997</v>
      </c>
      <c r="G1104" s="94">
        <v>1</v>
      </c>
      <c r="H1104" s="93">
        <f t="shared" si="35"/>
        <v>2.1433</v>
      </c>
      <c r="I1104" s="95">
        <v>8.2899999999999991</v>
      </c>
      <c r="J1104" s="96">
        <v>45566</v>
      </c>
      <c r="K1104" s="102" t="s">
        <v>1756</v>
      </c>
      <c r="L1104" s="39"/>
    </row>
    <row r="1105" spans="1:12" x14ac:dyDescent="0.25">
      <c r="A1105" s="91" t="s">
        <v>1096</v>
      </c>
      <c r="B1105" s="92" t="s">
        <v>1596</v>
      </c>
      <c r="C1105" s="92" t="s">
        <v>1658</v>
      </c>
      <c r="D1105" s="93">
        <v>3.0752000000000002</v>
      </c>
      <c r="E1105" s="93">
        <v>1.1336999999999999</v>
      </c>
      <c r="F1105" s="93">
        <f t="shared" si="34"/>
        <v>3.4863542399999998</v>
      </c>
      <c r="G1105" s="94">
        <v>1</v>
      </c>
      <c r="H1105" s="93">
        <f t="shared" si="35"/>
        <v>3.4864000000000002</v>
      </c>
      <c r="I1105" s="95">
        <v>14.45</v>
      </c>
      <c r="J1105" s="96">
        <v>45566</v>
      </c>
      <c r="K1105" s="102" t="s">
        <v>1756</v>
      </c>
      <c r="L1105" s="39"/>
    </row>
    <row r="1106" spans="1:12" x14ac:dyDescent="0.25">
      <c r="A1106" s="91" t="s">
        <v>1097</v>
      </c>
      <c r="B1106" s="92" t="s">
        <v>1597</v>
      </c>
      <c r="C1106" s="92" t="s">
        <v>1660</v>
      </c>
      <c r="D1106" s="93">
        <v>0.59109999999999996</v>
      </c>
      <c r="E1106" s="93">
        <v>1.1336999999999999</v>
      </c>
      <c r="F1106" s="93">
        <f t="shared" si="34"/>
        <v>0.67013006999999991</v>
      </c>
      <c r="G1106" s="94">
        <v>1.25</v>
      </c>
      <c r="H1106" s="93">
        <f t="shared" si="35"/>
        <v>0.8377</v>
      </c>
      <c r="I1106" s="95">
        <v>2.48</v>
      </c>
      <c r="J1106" s="96">
        <v>45566</v>
      </c>
      <c r="K1106" s="102" t="s">
        <v>1756</v>
      </c>
      <c r="L1106" s="39"/>
    </row>
    <row r="1107" spans="1:12" x14ac:dyDescent="0.25">
      <c r="A1107" s="91" t="s">
        <v>1098</v>
      </c>
      <c r="B1107" s="92" t="s">
        <v>1597</v>
      </c>
      <c r="C1107" s="92" t="s">
        <v>1660</v>
      </c>
      <c r="D1107" s="93">
        <v>0.74670000000000003</v>
      </c>
      <c r="E1107" s="93">
        <v>1.1336999999999999</v>
      </c>
      <c r="F1107" s="93">
        <f t="shared" si="34"/>
        <v>0.84653378999999995</v>
      </c>
      <c r="G1107" s="94">
        <v>1.25</v>
      </c>
      <c r="H1107" s="93">
        <f t="shared" si="35"/>
        <v>1.0582</v>
      </c>
      <c r="I1107" s="95">
        <v>3.77</v>
      </c>
      <c r="J1107" s="96">
        <v>45566</v>
      </c>
      <c r="K1107" s="102" t="s">
        <v>1756</v>
      </c>
      <c r="L1107" s="39"/>
    </row>
    <row r="1108" spans="1:12" x14ac:dyDescent="0.25">
      <c r="A1108" s="91" t="s">
        <v>1099</v>
      </c>
      <c r="B1108" s="92" t="s">
        <v>1597</v>
      </c>
      <c r="C1108" s="92" t="s">
        <v>1660</v>
      </c>
      <c r="D1108" s="93">
        <v>1.1183000000000001</v>
      </c>
      <c r="E1108" s="93">
        <v>1.1336999999999999</v>
      </c>
      <c r="F1108" s="93">
        <f t="shared" si="34"/>
        <v>1.26781671</v>
      </c>
      <c r="G1108" s="94">
        <v>1.25</v>
      </c>
      <c r="H1108" s="93">
        <f t="shared" si="35"/>
        <v>1.5848</v>
      </c>
      <c r="I1108" s="95">
        <v>6.04</v>
      </c>
      <c r="J1108" s="96">
        <v>45566</v>
      </c>
      <c r="K1108" s="102" t="s">
        <v>1756</v>
      </c>
      <c r="L1108" s="39"/>
    </row>
    <row r="1109" spans="1:12" x14ac:dyDescent="0.25">
      <c r="A1109" s="91" t="s">
        <v>1100</v>
      </c>
      <c r="B1109" s="92" t="s">
        <v>1597</v>
      </c>
      <c r="C1109" s="92" t="s">
        <v>1660</v>
      </c>
      <c r="D1109" s="93">
        <v>1.9985999999999999</v>
      </c>
      <c r="E1109" s="93">
        <v>1.1336999999999999</v>
      </c>
      <c r="F1109" s="93">
        <f t="shared" si="34"/>
        <v>2.2658128199999998</v>
      </c>
      <c r="G1109" s="94">
        <v>1.25</v>
      </c>
      <c r="H1109" s="93">
        <f t="shared" si="35"/>
        <v>2.8323</v>
      </c>
      <c r="I1109" s="95">
        <v>10.220000000000001</v>
      </c>
      <c r="J1109" s="96">
        <v>45566</v>
      </c>
      <c r="K1109" s="102" t="s">
        <v>1756</v>
      </c>
      <c r="L1109" s="39"/>
    </row>
    <row r="1110" spans="1:12" x14ac:dyDescent="0.25">
      <c r="A1110" s="91" t="s">
        <v>1101</v>
      </c>
      <c r="B1110" s="92" t="s">
        <v>1598</v>
      </c>
      <c r="C1110" s="92" t="s">
        <v>1660</v>
      </c>
      <c r="D1110" s="93">
        <v>0.58379999999999999</v>
      </c>
      <c r="E1110" s="93">
        <v>1.1336999999999999</v>
      </c>
      <c r="F1110" s="93">
        <f t="shared" si="34"/>
        <v>0.66185405999999991</v>
      </c>
      <c r="G1110" s="94">
        <v>1.25</v>
      </c>
      <c r="H1110" s="93">
        <f t="shared" si="35"/>
        <v>0.82730000000000004</v>
      </c>
      <c r="I1110" s="95">
        <v>3.64</v>
      </c>
      <c r="J1110" s="96">
        <v>45566</v>
      </c>
      <c r="K1110" s="102" t="s">
        <v>1756</v>
      </c>
      <c r="L1110" s="39"/>
    </row>
    <row r="1111" spans="1:12" x14ac:dyDescent="0.25">
      <c r="A1111" s="91" t="s">
        <v>1102</v>
      </c>
      <c r="B1111" s="92" t="s">
        <v>1598</v>
      </c>
      <c r="C1111" s="92" t="s">
        <v>1660</v>
      </c>
      <c r="D1111" s="93">
        <v>0.75490000000000002</v>
      </c>
      <c r="E1111" s="93">
        <v>1.1336999999999999</v>
      </c>
      <c r="F1111" s="93">
        <f t="shared" si="34"/>
        <v>0.85583012999999997</v>
      </c>
      <c r="G1111" s="94">
        <v>1.25</v>
      </c>
      <c r="H1111" s="93">
        <f t="shared" si="35"/>
        <v>1.0698000000000001</v>
      </c>
      <c r="I1111" s="95">
        <v>4.01</v>
      </c>
      <c r="J1111" s="96">
        <v>45566</v>
      </c>
      <c r="K1111" s="102" t="s">
        <v>1756</v>
      </c>
      <c r="L1111" s="39"/>
    </row>
    <row r="1112" spans="1:12" x14ac:dyDescent="0.25">
      <c r="A1112" s="91" t="s">
        <v>1103</v>
      </c>
      <c r="B1112" s="92" t="s">
        <v>1598</v>
      </c>
      <c r="C1112" s="92" t="s">
        <v>1660</v>
      </c>
      <c r="D1112" s="93">
        <v>1.4634</v>
      </c>
      <c r="E1112" s="93">
        <v>1.1336999999999999</v>
      </c>
      <c r="F1112" s="93">
        <f t="shared" si="34"/>
        <v>1.6590565799999999</v>
      </c>
      <c r="G1112" s="94">
        <v>1.25</v>
      </c>
      <c r="H1112" s="93">
        <f t="shared" si="35"/>
        <v>2.0737999999999999</v>
      </c>
      <c r="I1112" s="95">
        <v>9.16</v>
      </c>
      <c r="J1112" s="96">
        <v>45566</v>
      </c>
      <c r="K1112" s="102" t="s">
        <v>1756</v>
      </c>
      <c r="L1112" s="39"/>
    </row>
    <row r="1113" spans="1:12" x14ac:dyDescent="0.25">
      <c r="A1113" s="91" t="s">
        <v>1104</v>
      </c>
      <c r="B1113" s="92" t="s">
        <v>1598</v>
      </c>
      <c r="C1113" s="92" t="s">
        <v>1660</v>
      </c>
      <c r="D1113" s="93">
        <v>4.6357999999999997</v>
      </c>
      <c r="E1113" s="93">
        <v>1.1336999999999999</v>
      </c>
      <c r="F1113" s="93">
        <f t="shared" si="34"/>
        <v>5.2556064599999992</v>
      </c>
      <c r="G1113" s="94">
        <v>1.25</v>
      </c>
      <c r="H1113" s="93">
        <f t="shared" si="35"/>
        <v>6.5694999999999997</v>
      </c>
      <c r="I1113" s="95">
        <v>22.63</v>
      </c>
      <c r="J1113" s="96">
        <v>45566</v>
      </c>
      <c r="K1113" s="102" t="s">
        <v>1756</v>
      </c>
      <c r="L1113" s="39"/>
    </row>
    <row r="1114" spans="1:12" x14ac:dyDescent="0.25">
      <c r="A1114" s="91" t="s">
        <v>1105</v>
      </c>
      <c r="B1114" s="92" t="s">
        <v>1599</v>
      </c>
      <c r="C1114" s="92" t="s">
        <v>1660</v>
      </c>
      <c r="D1114" s="93">
        <v>0.60850000000000004</v>
      </c>
      <c r="E1114" s="93">
        <v>1.1336999999999999</v>
      </c>
      <c r="F1114" s="93">
        <f t="shared" si="34"/>
        <v>0.68985644999999995</v>
      </c>
      <c r="G1114" s="94">
        <v>1.25</v>
      </c>
      <c r="H1114" s="93">
        <f t="shared" si="35"/>
        <v>0.86229999999999996</v>
      </c>
      <c r="I1114" s="95">
        <v>2.86</v>
      </c>
      <c r="J1114" s="96">
        <v>45566</v>
      </c>
      <c r="K1114" s="102" t="s">
        <v>1756</v>
      </c>
      <c r="L1114" s="39"/>
    </row>
    <row r="1115" spans="1:12" x14ac:dyDescent="0.25">
      <c r="A1115" s="91" t="s">
        <v>1106</v>
      </c>
      <c r="B1115" s="92" t="s">
        <v>1599</v>
      </c>
      <c r="C1115" s="92" t="s">
        <v>1660</v>
      </c>
      <c r="D1115" s="93">
        <v>0.78149999999999997</v>
      </c>
      <c r="E1115" s="93">
        <v>1.1336999999999999</v>
      </c>
      <c r="F1115" s="93">
        <f t="shared" si="34"/>
        <v>0.88598654999999993</v>
      </c>
      <c r="G1115" s="94">
        <v>1.25</v>
      </c>
      <c r="H1115" s="93">
        <f t="shared" si="35"/>
        <v>1.1074999999999999</v>
      </c>
      <c r="I1115" s="95">
        <v>3.62</v>
      </c>
      <c r="J1115" s="96">
        <v>45566</v>
      </c>
      <c r="K1115" s="102" t="s">
        <v>1756</v>
      </c>
      <c r="L1115" s="39"/>
    </row>
    <row r="1116" spans="1:12" x14ac:dyDescent="0.25">
      <c r="A1116" s="91" t="s">
        <v>1107</v>
      </c>
      <c r="B1116" s="92" t="s">
        <v>1599</v>
      </c>
      <c r="C1116" s="92" t="s">
        <v>1660</v>
      </c>
      <c r="D1116" s="93">
        <v>1.1456</v>
      </c>
      <c r="E1116" s="93">
        <v>1.1336999999999999</v>
      </c>
      <c r="F1116" s="93">
        <f t="shared" si="34"/>
        <v>1.2987667199999999</v>
      </c>
      <c r="G1116" s="94">
        <v>1.25</v>
      </c>
      <c r="H1116" s="93">
        <f t="shared" si="35"/>
        <v>1.6234999999999999</v>
      </c>
      <c r="I1116" s="95">
        <v>5.04</v>
      </c>
      <c r="J1116" s="96">
        <v>45566</v>
      </c>
      <c r="K1116" s="102" t="s">
        <v>1756</v>
      </c>
      <c r="L1116" s="39"/>
    </row>
    <row r="1117" spans="1:12" x14ac:dyDescent="0.25">
      <c r="A1117" s="91" t="s">
        <v>1108</v>
      </c>
      <c r="B1117" s="92" t="s">
        <v>1599</v>
      </c>
      <c r="C1117" s="92" t="s">
        <v>1660</v>
      </c>
      <c r="D1117" s="93">
        <v>2.3408000000000002</v>
      </c>
      <c r="E1117" s="93">
        <v>1.1336999999999999</v>
      </c>
      <c r="F1117" s="93">
        <f t="shared" si="34"/>
        <v>2.6537649600000002</v>
      </c>
      <c r="G1117" s="94">
        <v>1.25</v>
      </c>
      <c r="H1117" s="93">
        <f t="shared" si="35"/>
        <v>3.3172000000000001</v>
      </c>
      <c r="I1117" s="95">
        <v>11.39</v>
      </c>
      <c r="J1117" s="96">
        <v>45566</v>
      </c>
      <c r="K1117" s="102" t="s">
        <v>1756</v>
      </c>
      <c r="L1117" s="39"/>
    </row>
    <row r="1118" spans="1:12" x14ac:dyDescent="0.25">
      <c r="A1118" s="91" t="s">
        <v>1109</v>
      </c>
      <c r="B1118" s="92" t="s">
        <v>1600</v>
      </c>
      <c r="C1118" s="92" t="s">
        <v>1658</v>
      </c>
      <c r="D1118" s="93">
        <v>0.9738</v>
      </c>
      <c r="E1118" s="93">
        <v>1.1336999999999999</v>
      </c>
      <c r="F1118" s="93">
        <f t="shared" si="34"/>
        <v>1.10399706</v>
      </c>
      <c r="G1118" s="94">
        <v>1</v>
      </c>
      <c r="H1118" s="93">
        <f t="shared" si="35"/>
        <v>1.1040000000000001</v>
      </c>
      <c r="I1118" s="95">
        <v>3.61</v>
      </c>
      <c r="J1118" s="96">
        <v>45566</v>
      </c>
      <c r="K1118" s="102" t="s">
        <v>1756</v>
      </c>
      <c r="L1118" s="39"/>
    </row>
    <row r="1119" spans="1:12" x14ac:dyDescent="0.25">
      <c r="A1119" s="91" t="s">
        <v>1110</v>
      </c>
      <c r="B1119" s="92" t="s">
        <v>1600</v>
      </c>
      <c r="C1119" s="92" t="s">
        <v>1658</v>
      </c>
      <c r="D1119" s="93">
        <v>1.4212</v>
      </c>
      <c r="E1119" s="93">
        <v>1.1336999999999999</v>
      </c>
      <c r="F1119" s="93">
        <f t="shared" si="34"/>
        <v>1.6112144399999999</v>
      </c>
      <c r="G1119" s="94">
        <v>1</v>
      </c>
      <c r="H1119" s="93">
        <f t="shared" si="35"/>
        <v>1.6112</v>
      </c>
      <c r="I1119" s="95">
        <v>5.56</v>
      </c>
      <c r="J1119" s="96">
        <v>45566</v>
      </c>
      <c r="K1119" s="102" t="s">
        <v>1756</v>
      </c>
      <c r="L1119" s="39"/>
    </row>
    <row r="1120" spans="1:12" x14ac:dyDescent="0.25">
      <c r="A1120" s="91" t="s">
        <v>1111</v>
      </c>
      <c r="B1120" s="92" t="s">
        <v>1600</v>
      </c>
      <c r="C1120" s="92" t="s">
        <v>1658</v>
      </c>
      <c r="D1120" s="93">
        <v>2.3338999999999999</v>
      </c>
      <c r="E1120" s="93">
        <v>1.1336999999999999</v>
      </c>
      <c r="F1120" s="93">
        <f t="shared" si="34"/>
        <v>2.6459424299999998</v>
      </c>
      <c r="G1120" s="94">
        <v>1</v>
      </c>
      <c r="H1120" s="93">
        <f t="shared" si="35"/>
        <v>2.6459000000000001</v>
      </c>
      <c r="I1120" s="95">
        <v>9.6300000000000008</v>
      </c>
      <c r="J1120" s="96">
        <v>45566</v>
      </c>
      <c r="K1120" s="102" t="s">
        <v>1756</v>
      </c>
      <c r="L1120" s="39"/>
    </row>
    <row r="1121" spans="1:12" x14ac:dyDescent="0.25">
      <c r="A1121" s="91" t="s">
        <v>1112</v>
      </c>
      <c r="B1121" s="92" t="s">
        <v>1600</v>
      </c>
      <c r="C1121" s="92" t="s">
        <v>1658</v>
      </c>
      <c r="D1121" s="93">
        <v>4.1871999999999998</v>
      </c>
      <c r="E1121" s="93">
        <v>1.1336999999999999</v>
      </c>
      <c r="F1121" s="93">
        <f t="shared" si="34"/>
        <v>4.7470286399999999</v>
      </c>
      <c r="G1121" s="94">
        <v>1</v>
      </c>
      <c r="H1121" s="93">
        <f t="shared" si="35"/>
        <v>4.7469999999999999</v>
      </c>
      <c r="I1121" s="95">
        <v>14.94</v>
      </c>
      <c r="J1121" s="96">
        <v>45566</v>
      </c>
      <c r="K1121" s="102" t="s">
        <v>1756</v>
      </c>
      <c r="L1121" s="39"/>
    </row>
    <row r="1122" spans="1:12" x14ac:dyDescent="0.25">
      <c r="A1122" s="91" t="s">
        <v>1113</v>
      </c>
      <c r="B1122" s="92" t="s">
        <v>1601</v>
      </c>
      <c r="C1122" s="92" t="s">
        <v>1658</v>
      </c>
      <c r="D1122" s="93">
        <v>1.0238</v>
      </c>
      <c r="E1122" s="93">
        <v>1.1336999999999999</v>
      </c>
      <c r="F1122" s="93">
        <f t="shared" si="34"/>
        <v>1.1606820600000001</v>
      </c>
      <c r="G1122" s="94">
        <v>1</v>
      </c>
      <c r="H1122" s="93">
        <f t="shared" si="35"/>
        <v>1.1607000000000001</v>
      </c>
      <c r="I1122" s="95">
        <v>4.09</v>
      </c>
      <c r="J1122" s="96">
        <v>45566</v>
      </c>
      <c r="K1122" s="102" t="s">
        <v>1756</v>
      </c>
      <c r="L1122" s="39"/>
    </row>
    <row r="1123" spans="1:12" x14ac:dyDescent="0.25">
      <c r="A1123" s="91" t="s">
        <v>1114</v>
      </c>
      <c r="B1123" s="92" t="s">
        <v>1601</v>
      </c>
      <c r="C1123" s="92" t="s">
        <v>1658</v>
      </c>
      <c r="D1123" s="93">
        <v>1.3229</v>
      </c>
      <c r="E1123" s="93">
        <v>1.1336999999999999</v>
      </c>
      <c r="F1123" s="93">
        <f t="shared" si="34"/>
        <v>1.49977173</v>
      </c>
      <c r="G1123" s="94">
        <v>1</v>
      </c>
      <c r="H1123" s="93">
        <f t="shared" si="35"/>
        <v>1.4998</v>
      </c>
      <c r="I1123" s="95">
        <v>5.8</v>
      </c>
      <c r="J1123" s="96">
        <v>45566</v>
      </c>
      <c r="K1123" s="102" t="s">
        <v>1756</v>
      </c>
      <c r="L1123" s="39"/>
    </row>
    <row r="1124" spans="1:12" x14ac:dyDescent="0.25">
      <c r="A1124" s="91" t="s">
        <v>1115</v>
      </c>
      <c r="B1124" s="92" t="s">
        <v>1601</v>
      </c>
      <c r="C1124" s="92" t="s">
        <v>1658</v>
      </c>
      <c r="D1124" s="93">
        <v>2.1604999999999999</v>
      </c>
      <c r="E1124" s="93">
        <v>1.1336999999999999</v>
      </c>
      <c r="F1124" s="93">
        <f t="shared" si="34"/>
        <v>2.4493588499999999</v>
      </c>
      <c r="G1124" s="94">
        <v>1</v>
      </c>
      <c r="H1124" s="93">
        <f t="shared" si="35"/>
        <v>2.4493999999999998</v>
      </c>
      <c r="I1124" s="95">
        <v>9.68</v>
      </c>
      <c r="J1124" s="96">
        <v>45566</v>
      </c>
      <c r="K1124" s="102" t="s">
        <v>1756</v>
      </c>
      <c r="L1124" s="39"/>
    </row>
    <row r="1125" spans="1:12" x14ac:dyDescent="0.25">
      <c r="A1125" s="91" t="s">
        <v>1116</v>
      </c>
      <c r="B1125" s="92" t="s">
        <v>1601</v>
      </c>
      <c r="C1125" s="92" t="s">
        <v>1658</v>
      </c>
      <c r="D1125" s="93">
        <v>3.8184</v>
      </c>
      <c r="E1125" s="93">
        <v>1.1336999999999999</v>
      </c>
      <c r="F1125" s="93">
        <f t="shared" si="34"/>
        <v>4.3289200799999996</v>
      </c>
      <c r="G1125" s="94">
        <v>1</v>
      </c>
      <c r="H1125" s="93">
        <f t="shared" si="35"/>
        <v>4.3289</v>
      </c>
      <c r="I1125" s="95">
        <v>15.78</v>
      </c>
      <c r="J1125" s="96">
        <v>45566</v>
      </c>
      <c r="K1125" s="102" t="s">
        <v>1756</v>
      </c>
      <c r="L1125" s="39"/>
    </row>
    <row r="1126" spans="1:12" x14ac:dyDescent="0.25">
      <c r="A1126" s="91" t="s">
        <v>1117</v>
      </c>
      <c r="B1126" s="92" t="s">
        <v>1602</v>
      </c>
      <c r="C1126" s="92" t="s">
        <v>1658</v>
      </c>
      <c r="D1126" s="93">
        <v>0.55830000000000002</v>
      </c>
      <c r="E1126" s="93">
        <v>1.1336999999999999</v>
      </c>
      <c r="F1126" s="93">
        <f t="shared" si="34"/>
        <v>0.63294470999999997</v>
      </c>
      <c r="G1126" s="94">
        <v>1</v>
      </c>
      <c r="H1126" s="93">
        <f t="shared" si="35"/>
        <v>0.63290000000000002</v>
      </c>
      <c r="I1126" s="95">
        <v>2.85</v>
      </c>
      <c r="J1126" s="96">
        <v>45566</v>
      </c>
      <c r="K1126" s="102" t="s">
        <v>1756</v>
      </c>
      <c r="L1126" s="39"/>
    </row>
    <row r="1127" spans="1:12" x14ac:dyDescent="0.25">
      <c r="A1127" s="91" t="s">
        <v>1118</v>
      </c>
      <c r="B1127" s="92" t="s">
        <v>1602</v>
      </c>
      <c r="C1127" s="92" t="s">
        <v>1658</v>
      </c>
      <c r="D1127" s="93">
        <v>0.71479999999999999</v>
      </c>
      <c r="E1127" s="93">
        <v>1.1336999999999999</v>
      </c>
      <c r="F1127" s="93">
        <f t="shared" si="34"/>
        <v>0.81036875999999991</v>
      </c>
      <c r="G1127" s="94">
        <v>1</v>
      </c>
      <c r="H1127" s="93">
        <f t="shared" si="35"/>
        <v>0.81040000000000001</v>
      </c>
      <c r="I1127" s="95">
        <v>3.73</v>
      </c>
      <c r="J1127" s="96">
        <v>45566</v>
      </c>
      <c r="K1127" s="102" t="s">
        <v>1756</v>
      </c>
      <c r="L1127" s="39"/>
    </row>
    <row r="1128" spans="1:12" x14ac:dyDescent="0.25">
      <c r="A1128" s="91" t="s">
        <v>1119</v>
      </c>
      <c r="B1128" s="92" t="s">
        <v>1602</v>
      </c>
      <c r="C1128" s="92" t="s">
        <v>1658</v>
      </c>
      <c r="D1128" s="93">
        <v>1.0679000000000001</v>
      </c>
      <c r="E1128" s="93">
        <v>1.1336999999999999</v>
      </c>
      <c r="F1128" s="93">
        <f t="shared" si="34"/>
        <v>1.2106782300000001</v>
      </c>
      <c r="G1128" s="94">
        <v>1</v>
      </c>
      <c r="H1128" s="93">
        <f t="shared" si="35"/>
        <v>1.2107000000000001</v>
      </c>
      <c r="I1128" s="95">
        <v>5.56</v>
      </c>
      <c r="J1128" s="96">
        <v>45566</v>
      </c>
      <c r="K1128" s="102" t="s">
        <v>1756</v>
      </c>
      <c r="L1128" s="39"/>
    </row>
    <row r="1129" spans="1:12" x14ac:dyDescent="0.25">
      <c r="A1129" s="91" t="s">
        <v>1120</v>
      </c>
      <c r="B1129" s="92" t="s">
        <v>1602</v>
      </c>
      <c r="C1129" s="92" t="s">
        <v>1658</v>
      </c>
      <c r="D1129" s="93">
        <v>1.9562999999999999</v>
      </c>
      <c r="E1129" s="93">
        <v>1.1336999999999999</v>
      </c>
      <c r="F1129" s="93">
        <f t="shared" si="34"/>
        <v>2.2178573099999999</v>
      </c>
      <c r="G1129" s="94">
        <v>1</v>
      </c>
      <c r="H1129" s="93">
        <f t="shared" si="35"/>
        <v>2.2179000000000002</v>
      </c>
      <c r="I1129" s="95">
        <v>8.6999999999999993</v>
      </c>
      <c r="J1129" s="96">
        <v>45566</v>
      </c>
      <c r="K1129" s="102" t="s">
        <v>1756</v>
      </c>
      <c r="L1129" s="39"/>
    </row>
    <row r="1130" spans="1:12" x14ac:dyDescent="0.25">
      <c r="A1130" s="91" t="s">
        <v>1121</v>
      </c>
      <c r="B1130" s="92" t="s">
        <v>1603</v>
      </c>
      <c r="C1130" s="92" t="s">
        <v>1658</v>
      </c>
      <c r="D1130" s="93">
        <v>0.54479999999999995</v>
      </c>
      <c r="E1130" s="93">
        <v>1.1336999999999999</v>
      </c>
      <c r="F1130" s="93">
        <f t="shared" si="34"/>
        <v>0.61763975999999987</v>
      </c>
      <c r="G1130" s="94">
        <v>1</v>
      </c>
      <c r="H1130" s="93">
        <f t="shared" si="35"/>
        <v>0.61760000000000004</v>
      </c>
      <c r="I1130" s="95">
        <v>3.24</v>
      </c>
      <c r="J1130" s="96">
        <v>45566</v>
      </c>
      <c r="K1130" s="102" t="s">
        <v>1756</v>
      </c>
      <c r="L1130" s="39"/>
    </row>
    <row r="1131" spans="1:12" x14ac:dyDescent="0.25">
      <c r="A1131" s="91" t="s">
        <v>1122</v>
      </c>
      <c r="B1131" s="92" t="s">
        <v>1603</v>
      </c>
      <c r="C1131" s="92" t="s">
        <v>1658</v>
      </c>
      <c r="D1131" s="93">
        <v>0.71809999999999996</v>
      </c>
      <c r="E1131" s="93">
        <v>1.1336999999999999</v>
      </c>
      <c r="F1131" s="93">
        <f t="shared" si="34"/>
        <v>0.81410996999999985</v>
      </c>
      <c r="G1131" s="94">
        <v>1</v>
      </c>
      <c r="H1131" s="93">
        <f t="shared" si="35"/>
        <v>0.81410000000000005</v>
      </c>
      <c r="I1131" s="95">
        <v>4.18</v>
      </c>
      <c r="J1131" s="96">
        <v>45566</v>
      </c>
      <c r="K1131" s="102" t="s">
        <v>1756</v>
      </c>
      <c r="L1131" s="39"/>
    </row>
    <row r="1132" spans="1:12" x14ac:dyDescent="0.25">
      <c r="A1132" s="91" t="s">
        <v>1123</v>
      </c>
      <c r="B1132" s="92" t="s">
        <v>1603</v>
      </c>
      <c r="C1132" s="92" t="s">
        <v>1658</v>
      </c>
      <c r="D1132" s="93">
        <v>1.1296999999999999</v>
      </c>
      <c r="E1132" s="93">
        <v>1.1336999999999999</v>
      </c>
      <c r="F1132" s="93">
        <f t="shared" si="34"/>
        <v>1.2807408899999999</v>
      </c>
      <c r="G1132" s="94">
        <v>1</v>
      </c>
      <c r="H1132" s="93">
        <f t="shared" si="35"/>
        <v>1.2806999999999999</v>
      </c>
      <c r="I1132" s="95">
        <v>6.3</v>
      </c>
      <c r="J1132" s="96">
        <v>45566</v>
      </c>
      <c r="K1132" s="102" t="s">
        <v>1756</v>
      </c>
      <c r="L1132" s="39"/>
    </row>
    <row r="1133" spans="1:12" x14ac:dyDescent="0.25">
      <c r="A1133" s="91" t="s">
        <v>1124</v>
      </c>
      <c r="B1133" s="92" t="s">
        <v>1603</v>
      </c>
      <c r="C1133" s="92" t="s">
        <v>1658</v>
      </c>
      <c r="D1133" s="93">
        <v>1.9876</v>
      </c>
      <c r="E1133" s="93">
        <v>1.1336999999999999</v>
      </c>
      <c r="F1133" s="93">
        <f t="shared" si="34"/>
        <v>2.2533421200000001</v>
      </c>
      <c r="G1133" s="94">
        <v>1</v>
      </c>
      <c r="H1133" s="93">
        <f t="shared" si="35"/>
        <v>2.2532999999999999</v>
      </c>
      <c r="I1133" s="95">
        <v>9.8699999999999992</v>
      </c>
      <c r="J1133" s="96">
        <v>45566</v>
      </c>
      <c r="K1133" s="102" t="s">
        <v>1756</v>
      </c>
      <c r="L1133" s="39"/>
    </row>
    <row r="1134" spans="1:12" x14ac:dyDescent="0.25">
      <c r="A1134" s="91" t="s">
        <v>1125</v>
      </c>
      <c r="B1134" s="92" t="s">
        <v>1604</v>
      </c>
      <c r="C1134" s="92" t="s">
        <v>1658</v>
      </c>
      <c r="D1134" s="93">
        <v>0.38179999999999997</v>
      </c>
      <c r="E1134" s="93">
        <v>1.1336999999999999</v>
      </c>
      <c r="F1134" s="93">
        <f t="shared" si="34"/>
        <v>0.43284665999999994</v>
      </c>
      <c r="G1134" s="94">
        <v>1</v>
      </c>
      <c r="H1134" s="93">
        <f t="shared" si="35"/>
        <v>0.43280000000000002</v>
      </c>
      <c r="I1134" s="95">
        <v>2.1800000000000002</v>
      </c>
      <c r="J1134" s="96">
        <v>45566</v>
      </c>
      <c r="K1134" s="102" t="s">
        <v>1756</v>
      </c>
      <c r="L1134" s="39"/>
    </row>
    <row r="1135" spans="1:12" x14ac:dyDescent="0.25">
      <c r="A1135" s="91" t="s">
        <v>1126</v>
      </c>
      <c r="B1135" s="92" t="s">
        <v>1604</v>
      </c>
      <c r="C1135" s="92" t="s">
        <v>1658</v>
      </c>
      <c r="D1135" s="93">
        <v>0.54310000000000003</v>
      </c>
      <c r="E1135" s="93">
        <v>1.1336999999999999</v>
      </c>
      <c r="F1135" s="93">
        <f t="shared" si="34"/>
        <v>0.61571246999999996</v>
      </c>
      <c r="G1135" s="94">
        <v>1</v>
      </c>
      <c r="H1135" s="93">
        <f t="shared" si="35"/>
        <v>0.61570000000000003</v>
      </c>
      <c r="I1135" s="95">
        <v>2.77</v>
      </c>
      <c r="J1135" s="96">
        <v>45566</v>
      </c>
      <c r="K1135" s="102" t="s">
        <v>1756</v>
      </c>
      <c r="L1135" s="39"/>
    </row>
    <row r="1136" spans="1:12" x14ac:dyDescent="0.25">
      <c r="A1136" s="91" t="s">
        <v>1127</v>
      </c>
      <c r="B1136" s="92" t="s">
        <v>1604</v>
      </c>
      <c r="C1136" s="92" t="s">
        <v>1658</v>
      </c>
      <c r="D1136" s="93">
        <v>0.75739999999999996</v>
      </c>
      <c r="E1136" s="93">
        <v>1.1336999999999999</v>
      </c>
      <c r="F1136" s="93">
        <f t="shared" si="34"/>
        <v>0.85866437999999989</v>
      </c>
      <c r="G1136" s="94">
        <v>1</v>
      </c>
      <c r="H1136" s="93">
        <f t="shared" si="35"/>
        <v>0.85870000000000002</v>
      </c>
      <c r="I1136" s="95">
        <v>3.87</v>
      </c>
      <c r="J1136" s="96">
        <v>45566</v>
      </c>
      <c r="K1136" s="102" t="s">
        <v>1756</v>
      </c>
      <c r="L1136" s="39"/>
    </row>
    <row r="1137" spans="1:12" x14ac:dyDescent="0.25">
      <c r="A1137" s="91" t="s">
        <v>1128</v>
      </c>
      <c r="B1137" s="92" t="s">
        <v>1604</v>
      </c>
      <c r="C1137" s="92" t="s">
        <v>1658</v>
      </c>
      <c r="D1137" s="93">
        <v>1.1567000000000001</v>
      </c>
      <c r="E1137" s="93">
        <v>1.1336999999999999</v>
      </c>
      <c r="F1137" s="93">
        <f t="shared" si="34"/>
        <v>1.3113507900000001</v>
      </c>
      <c r="G1137" s="94">
        <v>1</v>
      </c>
      <c r="H1137" s="93">
        <f t="shared" si="35"/>
        <v>1.3113999999999999</v>
      </c>
      <c r="I1137" s="95">
        <v>5.94</v>
      </c>
      <c r="J1137" s="96">
        <v>45566</v>
      </c>
      <c r="K1137" s="102" t="s">
        <v>1756</v>
      </c>
      <c r="L1137" s="39"/>
    </row>
    <row r="1138" spans="1:12" x14ac:dyDescent="0.25">
      <c r="A1138" s="91" t="s">
        <v>1129</v>
      </c>
      <c r="B1138" s="92" t="s">
        <v>1605</v>
      </c>
      <c r="C1138" s="92" t="s">
        <v>1658</v>
      </c>
      <c r="D1138" s="93">
        <v>0.35980000000000001</v>
      </c>
      <c r="E1138" s="93">
        <v>1.1336999999999999</v>
      </c>
      <c r="F1138" s="93">
        <f t="shared" si="34"/>
        <v>0.40790525999999999</v>
      </c>
      <c r="G1138" s="94">
        <v>1</v>
      </c>
      <c r="H1138" s="93">
        <f t="shared" si="35"/>
        <v>0.40789999999999998</v>
      </c>
      <c r="I1138" s="95">
        <v>2.0299999999999998</v>
      </c>
      <c r="J1138" s="96">
        <v>45566</v>
      </c>
      <c r="K1138" s="102" t="s">
        <v>1756</v>
      </c>
      <c r="L1138" s="39"/>
    </row>
    <row r="1139" spans="1:12" x14ac:dyDescent="0.25">
      <c r="A1139" s="91" t="s">
        <v>1130</v>
      </c>
      <c r="B1139" s="92" t="s">
        <v>1605</v>
      </c>
      <c r="C1139" s="92" t="s">
        <v>1658</v>
      </c>
      <c r="D1139" s="93">
        <v>0.50080000000000002</v>
      </c>
      <c r="E1139" s="93">
        <v>1.1336999999999999</v>
      </c>
      <c r="F1139" s="93">
        <f t="shared" si="34"/>
        <v>0.56775695999999998</v>
      </c>
      <c r="G1139" s="94">
        <v>1</v>
      </c>
      <c r="H1139" s="93">
        <f t="shared" si="35"/>
        <v>0.56779999999999997</v>
      </c>
      <c r="I1139" s="95">
        <v>2.73</v>
      </c>
      <c r="J1139" s="96">
        <v>45566</v>
      </c>
      <c r="K1139" s="102" t="s">
        <v>1756</v>
      </c>
      <c r="L1139" s="39"/>
    </row>
    <row r="1140" spans="1:12" x14ac:dyDescent="0.25">
      <c r="A1140" s="91" t="s">
        <v>1131</v>
      </c>
      <c r="B1140" s="92" t="s">
        <v>1605</v>
      </c>
      <c r="C1140" s="92" t="s">
        <v>1658</v>
      </c>
      <c r="D1140" s="93">
        <v>0.76600000000000001</v>
      </c>
      <c r="E1140" s="93">
        <v>1.1336999999999999</v>
      </c>
      <c r="F1140" s="93">
        <f t="shared" si="34"/>
        <v>0.86841419999999991</v>
      </c>
      <c r="G1140" s="94">
        <v>1</v>
      </c>
      <c r="H1140" s="93">
        <f t="shared" si="35"/>
        <v>0.86839999999999995</v>
      </c>
      <c r="I1140" s="95">
        <v>4.29</v>
      </c>
      <c r="J1140" s="96">
        <v>45566</v>
      </c>
      <c r="K1140" s="102" t="s">
        <v>1756</v>
      </c>
      <c r="L1140" s="39"/>
    </row>
    <row r="1141" spans="1:12" x14ac:dyDescent="0.25">
      <c r="A1141" s="91" t="s">
        <v>1132</v>
      </c>
      <c r="B1141" s="92" t="s">
        <v>1605</v>
      </c>
      <c r="C1141" s="92" t="s">
        <v>1658</v>
      </c>
      <c r="D1141" s="93">
        <v>1.5961000000000001</v>
      </c>
      <c r="E1141" s="93">
        <v>1.1336999999999999</v>
      </c>
      <c r="F1141" s="93">
        <f t="shared" si="34"/>
        <v>1.8094985699999999</v>
      </c>
      <c r="G1141" s="94">
        <v>1</v>
      </c>
      <c r="H1141" s="93">
        <f t="shared" si="35"/>
        <v>1.8095000000000001</v>
      </c>
      <c r="I1141" s="95">
        <v>9.27</v>
      </c>
      <c r="J1141" s="96">
        <v>45566</v>
      </c>
      <c r="K1141" s="102" t="s">
        <v>1756</v>
      </c>
      <c r="L1141" s="39"/>
    </row>
    <row r="1142" spans="1:12" x14ac:dyDescent="0.25">
      <c r="A1142" s="91" t="s">
        <v>1133</v>
      </c>
      <c r="B1142" s="92" t="s">
        <v>1606</v>
      </c>
      <c r="C1142" s="92" t="s">
        <v>1658</v>
      </c>
      <c r="D1142" s="93">
        <v>0.5585</v>
      </c>
      <c r="E1142" s="93">
        <v>1.1336999999999999</v>
      </c>
      <c r="F1142" s="93">
        <f t="shared" si="34"/>
        <v>0.63317144999999997</v>
      </c>
      <c r="G1142" s="94">
        <v>1</v>
      </c>
      <c r="H1142" s="93">
        <f t="shared" si="35"/>
        <v>0.63319999999999999</v>
      </c>
      <c r="I1142" s="95">
        <v>3.68</v>
      </c>
      <c r="J1142" s="96">
        <v>45566</v>
      </c>
      <c r="K1142" s="102" t="s">
        <v>1756</v>
      </c>
      <c r="L1142" s="39"/>
    </row>
    <row r="1143" spans="1:12" x14ac:dyDescent="0.25">
      <c r="A1143" s="91" t="s">
        <v>1134</v>
      </c>
      <c r="B1143" s="92" t="s">
        <v>1606</v>
      </c>
      <c r="C1143" s="92" t="s">
        <v>1658</v>
      </c>
      <c r="D1143" s="93">
        <v>0.66590000000000005</v>
      </c>
      <c r="E1143" s="93">
        <v>1.1336999999999999</v>
      </c>
      <c r="F1143" s="93">
        <f t="shared" si="34"/>
        <v>0.75493083000000005</v>
      </c>
      <c r="G1143" s="94">
        <v>1</v>
      </c>
      <c r="H1143" s="93">
        <f t="shared" si="35"/>
        <v>0.75490000000000002</v>
      </c>
      <c r="I1143" s="95">
        <v>4.2</v>
      </c>
      <c r="J1143" s="96">
        <v>45566</v>
      </c>
      <c r="K1143" s="102" t="s">
        <v>1756</v>
      </c>
      <c r="L1143" s="39"/>
    </row>
    <row r="1144" spans="1:12" x14ac:dyDescent="0.25">
      <c r="A1144" s="91" t="s">
        <v>1135</v>
      </c>
      <c r="B1144" s="92" t="s">
        <v>1606</v>
      </c>
      <c r="C1144" s="92" t="s">
        <v>1658</v>
      </c>
      <c r="D1144" s="93">
        <v>1.0935999999999999</v>
      </c>
      <c r="E1144" s="93">
        <v>1.1336999999999999</v>
      </c>
      <c r="F1144" s="93">
        <f t="shared" si="34"/>
        <v>1.2398143199999998</v>
      </c>
      <c r="G1144" s="94">
        <v>1</v>
      </c>
      <c r="H1144" s="93">
        <f t="shared" si="35"/>
        <v>1.2398</v>
      </c>
      <c r="I1144" s="95">
        <v>6.35</v>
      </c>
      <c r="J1144" s="96">
        <v>45566</v>
      </c>
      <c r="K1144" s="102" t="s">
        <v>1756</v>
      </c>
      <c r="L1144" s="39"/>
    </row>
    <row r="1145" spans="1:12" x14ac:dyDescent="0.25">
      <c r="A1145" s="91" t="s">
        <v>1136</v>
      </c>
      <c r="B1145" s="92" t="s">
        <v>1606</v>
      </c>
      <c r="C1145" s="92" t="s">
        <v>1658</v>
      </c>
      <c r="D1145" s="93">
        <v>2.198</v>
      </c>
      <c r="E1145" s="93">
        <v>1.1336999999999999</v>
      </c>
      <c r="F1145" s="93">
        <f t="shared" si="34"/>
        <v>2.4918725999999998</v>
      </c>
      <c r="G1145" s="94">
        <v>1</v>
      </c>
      <c r="H1145" s="93">
        <f t="shared" si="35"/>
        <v>2.4918999999999998</v>
      </c>
      <c r="I1145" s="95">
        <v>11.33</v>
      </c>
      <c r="J1145" s="96">
        <v>45566</v>
      </c>
      <c r="K1145" s="102" t="s">
        <v>1756</v>
      </c>
      <c r="L1145" s="39"/>
    </row>
    <row r="1146" spans="1:12" x14ac:dyDescent="0.25">
      <c r="A1146" s="91" t="s">
        <v>1137</v>
      </c>
      <c r="B1146" s="92" t="s">
        <v>1607</v>
      </c>
      <c r="C1146" s="92" t="s">
        <v>1658</v>
      </c>
      <c r="D1146" s="93">
        <v>0.86760000000000004</v>
      </c>
      <c r="E1146" s="93">
        <v>1.1336999999999999</v>
      </c>
      <c r="F1146" s="93">
        <f t="shared" si="34"/>
        <v>0.98359812000000002</v>
      </c>
      <c r="G1146" s="94">
        <v>1</v>
      </c>
      <c r="H1146" s="93">
        <f t="shared" si="35"/>
        <v>0.98360000000000003</v>
      </c>
      <c r="I1146" s="95">
        <v>4.76</v>
      </c>
      <c r="J1146" s="96">
        <v>45566</v>
      </c>
      <c r="K1146" s="102" t="s">
        <v>1756</v>
      </c>
      <c r="L1146" s="39"/>
    </row>
    <row r="1147" spans="1:12" x14ac:dyDescent="0.25">
      <c r="A1147" s="91" t="s">
        <v>1138</v>
      </c>
      <c r="B1147" s="92" t="s">
        <v>1607</v>
      </c>
      <c r="C1147" s="92" t="s">
        <v>1658</v>
      </c>
      <c r="D1147" s="93">
        <v>1.3749</v>
      </c>
      <c r="E1147" s="93">
        <v>1.1336999999999999</v>
      </c>
      <c r="F1147" s="93">
        <f t="shared" si="34"/>
        <v>1.5587241299999999</v>
      </c>
      <c r="G1147" s="94">
        <v>1</v>
      </c>
      <c r="H1147" s="93">
        <f t="shared" si="35"/>
        <v>1.5587</v>
      </c>
      <c r="I1147" s="95">
        <v>9.2200000000000006</v>
      </c>
      <c r="J1147" s="96">
        <v>45566</v>
      </c>
      <c r="K1147" s="102" t="s">
        <v>1756</v>
      </c>
      <c r="L1147" s="39"/>
    </row>
    <row r="1148" spans="1:12" x14ac:dyDescent="0.25">
      <c r="A1148" s="91" t="s">
        <v>1139</v>
      </c>
      <c r="B1148" s="92" t="s">
        <v>1607</v>
      </c>
      <c r="C1148" s="92" t="s">
        <v>1658</v>
      </c>
      <c r="D1148" s="93">
        <v>2.3740000000000001</v>
      </c>
      <c r="E1148" s="93">
        <v>1.1336999999999999</v>
      </c>
      <c r="F1148" s="93">
        <f t="shared" si="34"/>
        <v>2.6914037999999998</v>
      </c>
      <c r="G1148" s="94">
        <v>1</v>
      </c>
      <c r="H1148" s="93">
        <f t="shared" si="35"/>
        <v>2.6913999999999998</v>
      </c>
      <c r="I1148" s="95">
        <v>19.03</v>
      </c>
      <c r="J1148" s="96">
        <v>45566</v>
      </c>
      <c r="K1148" s="102" t="s">
        <v>1756</v>
      </c>
      <c r="L1148" s="39"/>
    </row>
    <row r="1149" spans="1:12" x14ac:dyDescent="0.25">
      <c r="A1149" s="91" t="s">
        <v>1140</v>
      </c>
      <c r="B1149" s="92" t="s">
        <v>1607</v>
      </c>
      <c r="C1149" s="92" t="s">
        <v>1658</v>
      </c>
      <c r="D1149" s="93">
        <v>4.8487999999999998</v>
      </c>
      <c r="E1149" s="93">
        <v>1.1336999999999999</v>
      </c>
      <c r="F1149" s="93">
        <f t="shared" si="34"/>
        <v>5.4970845599999993</v>
      </c>
      <c r="G1149" s="94">
        <v>1</v>
      </c>
      <c r="H1149" s="93">
        <f t="shared" si="35"/>
        <v>5.4970999999999997</v>
      </c>
      <c r="I1149" s="95">
        <v>38.130000000000003</v>
      </c>
      <c r="J1149" s="96">
        <v>45566</v>
      </c>
      <c r="K1149" s="102" t="s">
        <v>1756</v>
      </c>
      <c r="L1149" s="39"/>
    </row>
    <row r="1150" spans="1:12" x14ac:dyDescent="0.25">
      <c r="A1150" s="91" t="s">
        <v>1141</v>
      </c>
      <c r="B1150" s="92" t="s">
        <v>1608</v>
      </c>
      <c r="C1150" s="92" t="s">
        <v>1662</v>
      </c>
      <c r="D1150" s="93">
        <v>0.51229999999999998</v>
      </c>
      <c r="E1150" s="93">
        <v>1.1336999999999999</v>
      </c>
      <c r="F1150" s="93">
        <f t="shared" si="34"/>
        <v>0.58079450999999993</v>
      </c>
      <c r="G1150" s="94">
        <v>1.39</v>
      </c>
      <c r="H1150" s="93">
        <f t="shared" si="35"/>
        <v>0.80730000000000002</v>
      </c>
      <c r="I1150" s="95">
        <v>7.98</v>
      </c>
      <c r="J1150" s="96">
        <v>45566</v>
      </c>
      <c r="K1150" s="102" t="s">
        <v>1756</v>
      </c>
      <c r="L1150" s="39"/>
    </row>
    <row r="1151" spans="1:12" x14ac:dyDescent="0.25">
      <c r="A1151" s="91" t="s">
        <v>1142</v>
      </c>
      <c r="B1151" s="92" t="s">
        <v>1608</v>
      </c>
      <c r="C1151" s="92" t="s">
        <v>1662</v>
      </c>
      <c r="D1151" s="93">
        <v>0.65039999999999998</v>
      </c>
      <c r="E1151" s="93">
        <v>1.1336999999999999</v>
      </c>
      <c r="F1151" s="93">
        <f t="shared" si="34"/>
        <v>0.73735847999999993</v>
      </c>
      <c r="G1151" s="94">
        <v>1.39</v>
      </c>
      <c r="H1151" s="93">
        <f t="shared" si="35"/>
        <v>1.0248999999999999</v>
      </c>
      <c r="I1151" s="95">
        <v>10.199999999999999</v>
      </c>
      <c r="J1151" s="96">
        <v>45566</v>
      </c>
      <c r="K1151" s="102" t="s">
        <v>1756</v>
      </c>
      <c r="L1151" s="39"/>
    </row>
    <row r="1152" spans="1:12" x14ac:dyDescent="0.25">
      <c r="A1152" s="91" t="s">
        <v>1143</v>
      </c>
      <c r="B1152" s="92" t="s">
        <v>1608</v>
      </c>
      <c r="C1152" s="92" t="s">
        <v>1662</v>
      </c>
      <c r="D1152" s="93">
        <v>1.0436000000000001</v>
      </c>
      <c r="E1152" s="93">
        <v>1.1336999999999999</v>
      </c>
      <c r="F1152" s="93">
        <f t="shared" si="34"/>
        <v>1.1831293199999999</v>
      </c>
      <c r="G1152" s="94">
        <v>1.39</v>
      </c>
      <c r="H1152" s="93">
        <f t="shared" si="35"/>
        <v>1.6445000000000001</v>
      </c>
      <c r="I1152" s="95">
        <v>15.15</v>
      </c>
      <c r="J1152" s="96">
        <v>45566</v>
      </c>
      <c r="K1152" s="102" t="s">
        <v>1756</v>
      </c>
      <c r="L1152" s="39"/>
    </row>
    <row r="1153" spans="1:12" x14ac:dyDescent="0.25">
      <c r="A1153" s="91" t="s">
        <v>1144</v>
      </c>
      <c r="B1153" s="92" t="s">
        <v>1608</v>
      </c>
      <c r="C1153" s="92" t="s">
        <v>1662</v>
      </c>
      <c r="D1153" s="93">
        <v>2.3247</v>
      </c>
      <c r="E1153" s="93">
        <v>1.1336999999999999</v>
      </c>
      <c r="F1153" s="93">
        <f t="shared" si="34"/>
        <v>2.6355123899999997</v>
      </c>
      <c r="G1153" s="94">
        <v>1.39</v>
      </c>
      <c r="H1153" s="93">
        <f t="shared" si="35"/>
        <v>3.6634000000000002</v>
      </c>
      <c r="I1153" s="95">
        <v>29.09</v>
      </c>
      <c r="J1153" s="96">
        <v>45566</v>
      </c>
      <c r="K1153" s="102" t="s">
        <v>1756</v>
      </c>
      <c r="L1153" s="39"/>
    </row>
    <row r="1154" spans="1:12" x14ac:dyDescent="0.25">
      <c r="A1154" s="91" t="s">
        <v>1145</v>
      </c>
      <c r="B1154" s="92" t="s">
        <v>1609</v>
      </c>
      <c r="C1154" s="92" t="s">
        <v>1662</v>
      </c>
      <c r="D1154" s="93">
        <v>0.35720000000000002</v>
      </c>
      <c r="E1154" s="93">
        <v>1.1336999999999999</v>
      </c>
      <c r="F1154" s="93">
        <f t="shared" si="34"/>
        <v>0.40495764000000001</v>
      </c>
      <c r="G1154" s="94">
        <v>1.39</v>
      </c>
      <c r="H1154" s="93">
        <f t="shared" si="35"/>
        <v>0.56289999999999996</v>
      </c>
      <c r="I1154" s="95">
        <v>4.8600000000000003</v>
      </c>
      <c r="J1154" s="96">
        <v>45566</v>
      </c>
      <c r="K1154" s="102" t="s">
        <v>1756</v>
      </c>
      <c r="L1154" s="39"/>
    </row>
    <row r="1155" spans="1:12" x14ac:dyDescent="0.25">
      <c r="A1155" s="91" t="s">
        <v>1146</v>
      </c>
      <c r="B1155" s="92" t="s">
        <v>1609</v>
      </c>
      <c r="C1155" s="92" t="s">
        <v>1662</v>
      </c>
      <c r="D1155" s="93">
        <v>0.47820000000000001</v>
      </c>
      <c r="E1155" s="93">
        <v>1.1336999999999999</v>
      </c>
      <c r="F1155" s="93">
        <f t="shared" si="34"/>
        <v>0.54213533999999997</v>
      </c>
      <c r="G1155" s="94">
        <v>1.39</v>
      </c>
      <c r="H1155" s="93">
        <f t="shared" si="35"/>
        <v>0.75360000000000005</v>
      </c>
      <c r="I1155" s="95">
        <v>6.57</v>
      </c>
      <c r="J1155" s="96">
        <v>45566</v>
      </c>
      <c r="K1155" s="102" t="s">
        <v>1756</v>
      </c>
      <c r="L1155" s="39"/>
    </row>
    <row r="1156" spans="1:12" x14ac:dyDescent="0.25">
      <c r="A1156" s="91" t="s">
        <v>1147</v>
      </c>
      <c r="B1156" s="92" t="s">
        <v>1609</v>
      </c>
      <c r="C1156" s="92" t="s">
        <v>1662</v>
      </c>
      <c r="D1156" s="93">
        <v>0.85340000000000005</v>
      </c>
      <c r="E1156" s="93">
        <v>1.1336999999999999</v>
      </c>
      <c r="F1156" s="93">
        <f t="shared" si="34"/>
        <v>0.96749958000000003</v>
      </c>
      <c r="G1156" s="94">
        <v>1.39</v>
      </c>
      <c r="H1156" s="93">
        <f t="shared" si="35"/>
        <v>1.3448</v>
      </c>
      <c r="I1156" s="95">
        <v>10.61</v>
      </c>
      <c r="J1156" s="96">
        <v>45566</v>
      </c>
      <c r="K1156" s="102" t="s">
        <v>1756</v>
      </c>
      <c r="L1156" s="39"/>
    </row>
    <row r="1157" spans="1:12" x14ac:dyDescent="0.25">
      <c r="A1157" s="91" t="s">
        <v>1148</v>
      </c>
      <c r="B1157" s="92" t="s">
        <v>1609</v>
      </c>
      <c r="C1157" s="92" t="s">
        <v>1662</v>
      </c>
      <c r="D1157" s="93">
        <v>1.8742000000000001</v>
      </c>
      <c r="E1157" s="93">
        <v>1.1336999999999999</v>
      </c>
      <c r="F1157" s="93">
        <f t="shared" si="34"/>
        <v>2.1247805400000002</v>
      </c>
      <c r="G1157" s="94">
        <v>1.39</v>
      </c>
      <c r="H1157" s="93">
        <f t="shared" si="35"/>
        <v>2.9533999999999998</v>
      </c>
      <c r="I1157" s="95">
        <v>22.04</v>
      </c>
      <c r="J1157" s="96">
        <v>45566</v>
      </c>
      <c r="K1157" s="102" t="s">
        <v>1756</v>
      </c>
      <c r="L1157" s="39"/>
    </row>
    <row r="1158" spans="1:12" x14ac:dyDescent="0.25">
      <c r="A1158" s="91" t="s">
        <v>1149</v>
      </c>
      <c r="B1158" s="92" t="s">
        <v>1610</v>
      </c>
      <c r="C1158" s="92" t="s">
        <v>1662</v>
      </c>
      <c r="D1158" s="93">
        <v>0.27500000000000002</v>
      </c>
      <c r="E1158" s="93">
        <v>1.1336999999999999</v>
      </c>
      <c r="F1158" s="93">
        <f t="shared" si="34"/>
        <v>0.31176750000000003</v>
      </c>
      <c r="G1158" s="94">
        <v>1.39</v>
      </c>
      <c r="H1158" s="93">
        <f t="shared" si="35"/>
        <v>0.43340000000000001</v>
      </c>
      <c r="I1158" s="95">
        <v>3.48</v>
      </c>
      <c r="J1158" s="96">
        <v>45566</v>
      </c>
      <c r="K1158" s="102" t="s">
        <v>1756</v>
      </c>
      <c r="L1158" s="39"/>
    </row>
    <row r="1159" spans="1:12" x14ac:dyDescent="0.25">
      <c r="A1159" s="91" t="s">
        <v>1150</v>
      </c>
      <c r="B1159" s="92" t="s">
        <v>1610</v>
      </c>
      <c r="C1159" s="92" t="s">
        <v>1662</v>
      </c>
      <c r="D1159" s="93">
        <v>0.38990000000000002</v>
      </c>
      <c r="E1159" s="93">
        <v>1.1336999999999999</v>
      </c>
      <c r="F1159" s="93">
        <f t="shared" ref="F1159:F1222" si="36">D1159*E1159</f>
        <v>0.44202963000000001</v>
      </c>
      <c r="G1159" s="94">
        <v>1.39</v>
      </c>
      <c r="H1159" s="93">
        <f t="shared" ref="H1159:H1222" si="37">ROUND(F1159*G1159,4)</f>
        <v>0.61439999999999995</v>
      </c>
      <c r="I1159" s="95">
        <v>4.96</v>
      </c>
      <c r="J1159" s="96">
        <v>45566</v>
      </c>
      <c r="K1159" s="102" t="s">
        <v>1756</v>
      </c>
      <c r="L1159" s="39"/>
    </row>
    <row r="1160" spans="1:12" x14ac:dyDescent="0.25">
      <c r="A1160" s="91" t="s">
        <v>1151</v>
      </c>
      <c r="B1160" s="92" t="s">
        <v>1610</v>
      </c>
      <c r="C1160" s="92" t="s">
        <v>1662</v>
      </c>
      <c r="D1160" s="93">
        <v>0.96940000000000004</v>
      </c>
      <c r="E1160" s="93">
        <v>1.1336999999999999</v>
      </c>
      <c r="F1160" s="93">
        <f t="shared" si="36"/>
        <v>1.0990087799999999</v>
      </c>
      <c r="G1160" s="94">
        <v>1.39</v>
      </c>
      <c r="H1160" s="93">
        <f t="shared" si="37"/>
        <v>1.5276000000000001</v>
      </c>
      <c r="I1160" s="95">
        <v>13.1</v>
      </c>
      <c r="J1160" s="96">
        <v>45566</v>
      </c>
      <c r="K1160" s="102" t="s">
        <v>1756</v>
      </c>
      <c r="L1160" s="39"/>
    </row>
    <row r="1161" spans="1:12" x14ac:dyDescent="0.25">
      <c r="A1161" s="91" t="s">
        <v>1152</v>
      </c>
      <c r="B1161" s="92" t="s">
        <v>1610</v>
      </c>
      <c r="C1161" s="92" t="s">
        <v>1662</v>
      </c>
      <c r="D1161" s="93">
        <v>3.5379</v>
      </c>
      <c r="E1161" s="93">
        <v>1.1336999999999999</v>
      </c>
      <c r="F1161" s="93">
        <f t="shared" si="36"/>
        <v>4.0109172299999996</v>
      </c>
      <c r="G1161" s="94">
        <v>1.39</v>
      </c>
      <c r="H1161" s="93">
        <f t="shared" si="37"/>
        <v>5.5751999999999997</v>
      </c>
      <c r="I1161" s="95">
        <v>13.755000000000001</v>
      </c>
      <c r="J1161" s="96">
        <v>45566</v>
      </c>
      <c r="K1161" s="102" t="s">
        <v>1756</v>
      </c>
      <c r="L1161" s="39"/>
    </row>
    <row r="1162" spans="1:12" x14ac:dyDescent="0.25">
      <c r="A1162" s="91" t="s">
        <v>1153</v>
      </c>
      <c r="B1162" s="92" t="s">
        <v>1611</v>
      </c>
      <c r="C1162" s="92" t="s">
        <v>1662</v>
      </c>
      <c r="D1162" s="93">
        <v>0.38550000000000001</v>
      </c>
      <c r="E1162" s="93">
        <v>1.1336999999999999</v>
      </c>
      <c r="F1162" s="93">
        <f t="shared" si="36"/>
        <v>0.43704135</v>
      </c>
      <c r="G1162" s="94">
        <v>1.39</v>
      </c>
      <c r="H1162" s="93">
        <f t="shared" si="37"/>
        <v>0.60750000000000004</v>
      </c>
      <c r="I1162" s="95">
        <v>5.36</v>
      </c>
      <c r="J1162" s="96">
        <v>45566</v>
      </c>
      <c r="K1162" s="102" t="s">
        <v>1756</v>
      </c>
      <c r="L1162" s="39"/>
    </row>
    <row r="1163" spans="1:12" x14ac:dyDescent="0.25">
      <c r="A1163" s="91" t="s">
        <v>1154</v>
      </c>
      <c r="B1163" s="92" t="s">
        <v>1611</v>
      </c>
      <c r="C1163" s="92" t="s">
        <v>1662</v>
      </c>
      <c r="D1163" s="93">
        <v>0.52010000000000001</v>
      </c>
      <c r="E1163" s="93">
        <v>1.1336999999999999</v>
      </c>
      <c r="F1163" s="93">
        <f t="shared" si="36"/>
        <v>0.58963736999999994</v>
      </c>
      <c r="G1163" s="94">
        <v>1.39</v>
      </c>
      <c r="H1163" s="93">
        <f t="shared" si="37"/>
        <v>0.8196</v>
      </c>
      <c r="I1163" s="95">
        <v>7.33</v>
      </c>
      <c r="J1163" s="96">
        <v>45566</v>
      </c>
      <c r="K1163" s="102" t="s">
        <v>1756</v>
      </c>
      <c r="L1163" s="39"/>
    </row>
    <row r="1164" spans="1:12" x14ac:dyDescent="0.25">
      <c r="A1164" s="91" t="s">
        <v>1155</v>
      </c>
      <c r="B1164" s="92" t="s">
        <v>1611</v>
      </c>
      <c r="C1164" s="92" t="s">
        <v>1662</v>
      </c>
      <c r="D1164" s="93">
        <v>0.90369999999999995</v>
      </c>
      <c r="E1164" s="93">
        <v>1.1336999999999999</v>
      </c>
      <c r="F1164" s="93">
        <f t="shared" si="36"/>
        <v>1.0245246899999998</v>
      </c>
      <c r="G1164" s="94">
        <v>1.39</v>
      </c>
      <c r="H1164" s="93">
        <f t="shared" si="37"/>
        <v>1.4240999999999999</v>
      </c>
      <c r="I1164" s="95">
        <v>11.65</v>
      </c>
      <c r="J1164" s="96">
        <v>45566</v>
      </c>
      <c r="K1164" s="102" t="s">
        <v>1756</v>
      </c>
      <c r="L1164" s="39"/>
    </row>
    <row r="1165" spans="1:12" x14ac:dyDescent="0.25">
      <c r="A1165" s="91" t="s">
        <v>1156</v>
      </c>
      <c r="B1165" s="92" t="s">
        <v>1611</v>
      </c>
      <c r="C1165" s="92" t="s">
        <v>1662</v>
      </c>
      <c r="D1165" s="93">
        <v>1.7956000000000001</v>
      </c>
      <c r="E1165" s="93">
        <v>1.1336999999999999</v>
      </c>
      <c r="F1165" s="93">
        <f t="shared" si="36"/>
        <v>2.0356717199999999</v>
      </c>
      <c r="G1165" s="94">
        <v>1.39</v>
      </c>
      <c r="H1165" s="93">
        <f t="shared" si="37"/>
        <v>2.8296000000000001</v>
      </c>
      <c r="I1165" s="95">
        <v>21.97</v>
      </c>
      <c r="J1165" s="96">
        <v>45566</v>
      </c>
      <c r="K1165" s="102" t="s">
        <v>1756</v>
      </c>
      <c r="L1165" s="39"/>
    </row>
    <row r="1166" spans="1:12" x14ac:dyDescent="0.25">
      <c r="A1166" s="91" t="s">
        <v>1157</v>
      </c>
      <c r="B1166" s="92" t="s">
        <v>1612</v>
      </c>
      <c r="C1166" s="92" t="s">
        <v>1662</v>
      </c>
      <c r="D1166" s="93">
        <v>0.31069999999999998</v>
      </c>
      <c r="E1166" s="93">
        <v>1.1336999999999999</v>
      </c>
      <c r="F1166" s="93">
        <f t="shared" si="36"/>
        <v>0.35224058999999996</v>
      </c>
      <c r="G1166" s="94">
        <v>1.39</v>
      </c>
      <c r="H1166" s="93">
        <f t="shared" si="37"/>
        <v>0.48959999999999998</v>
      </c>
      <c r="I1166" s="95">
        <v>4.03</v>
      </c>
      <c r="J1166" s="96">
        <v>45566</v>
      </c>
      <c r="K1166" s="102" t="s">
        <v>1756</v>
      </c>
      <c r="L1166" s="39"/>
    </row>
    <row r="1167" spans="1:12" x14ac:dyDescent="0.25">
      <c r="A1167" s="91" t="s">
        <v>1158</v>
      </c>
      <c r="B1167" s="92" t="s">
        <v>1612</v>
      </c>
      <c r="C1167" s="92" t="s">
        <v>1662</v>
      </c>
      <c r="D1167" s="93">
        <v>0.41849999999999998</v>
      </c>
      <c r="E1167" s="93">
        <v>1.1336999999999999</v>
      </c>
      <c r="F1167" s="93">
        <f t="shared" si="36"/>
        <v>0.47445344999999994</v>
      </c>
      <c r="G1167" s="94">
        <v>1.39</v>
      </c>
      <c r="H1167" s="93">
        <f t="shared" si="37"/>
        <v>0.65949999999999998</v>
      </c>
      <c r="I1167" s="95">
        <v>5.46</v>
      </c>
      <c r="J1167" s="96">
        <v>45566</v>
      </c>
      <c r="K1167" s="102" t="s">
        <v>1756</v>
      </c>
      <c r="L1167" s="39"/>
    </row>
    <row r="1168" spans="1:12" x14ac:dyDescent="0.25">
      <c r="A1168" s="91" t="s">
        <v>1159</v>
      </c>
      <c r="B1168" s="92" t="s">
        <v>1612</v>
      </c>
      <c r="C1168" s="92" t="s">
        <v>1662</v>
      </c>
      <c r="D1168" s="93">
        <v>0.67279999999999995</v>
      </c>
      <c r="E1168" s="93">
        <v>1.1336999999999999</v>
      </c>
      <c r="F1168" s="93">
        <f t="shared" si="36"/>
        <v>0.76275335999999994</v>
      </c>
      <c r="G1168" s="94">
        <v>1.39</v>
      </c>
      <c r="H1168" s="93">
        <f t="shared" si="37"/>
        <v>1.0602</v>
      </c>
      <c r="I1168" s="95">
        <v>7.98</v>
      </c>
      <c r="J1168" s="96">
        <v>45566</v>
      </c>
      <c r="K1168" s="102" t="s">
        <v>1756</v>
      </c>
      <c r="L1168" s="39"/>
    </row>
    <row r="1169" spans="1:12" x14ac:dyDescent="0.25">
      <c r="A1169" s="91" t="s">
        <v>1160</v>
      </c>
      <c r="B1169" s="92" t="s">
        <v>1612</v>
      </c>
      <c r="C1169" s="92" t="s">
        <v>1662</v>
      </c>
      <c r="D1169" s="93">
        <v>1.5811999999999999</v>
      </c>
      <c r="E1169" s="93">
        <v>1.1336999999999999</v>
      </c>
      <c r="F1169" s="93">
        <f t="shared" si="36"/>
        <v>1.7926064399999999</v>
      </c>
      <c r="G1169" s="94">
        <v>1.39</v>
      </c>
      <c r="H1169" s="93">
        <f t="shared" si="37"/>
        <v>2.4916999999999998</v>
      </c>
      <c r="I1169" s="95">
        <v>18.96</v>
      </c>
      <c r="J1169" s="96">
        <v>45566</v>
      </c>
      <c r="K1169" s="102" t="s">
        <v>1756</v>
      </c>
      <c r="L1169" s="39"/>
    </row>
    <row r="1170" spans="1:12" x14ac:dyDescent="0.25">
      <c r="A1170" s="91" t="s">
        <v>1161</v>
      </c>
      <c r="B1170" s="92" t="s">
        <v>1613</v>
      </c>
      <c r="C1170" s="92" t="s">
        <v>1662</v>
      </c>
      <c r="D1170" s="93">
        <v>0.2853</v>
      </c>
      <c r="E1170" s="93">
        <v>1.1336999999999999</v>
      </c>
      <c r="F1170" s="93">
        <f t="shared" si="36"/>
        <v>0.32344460999999997</v>
      </c>
      <c r="G1170" s="94">
        <v>1.39</v>
      </c>
      <c r="H1170" s="93">
        <f t="shared" si="37"/>
        <v>0.4496</v>
      </c>
      <c r="I1170" s="95">
        <v>3.44</v>
      </c>
      <c r="J1170" s="96">
        <v>45566</v>
      </c>
      <c r="K1170" s="102" t="s">
        <v>1756</v>
      </c>
      <c r="L1170" s="39"/>
    </row>
    <row r="1171" spans="1:12" x14ac:dyDescent="0.25">
      <c r="A1171" s="91" t="s">
        <v>1162</v>
      </c>
      <c r="B1171" s="92" t="s">
        <v>1613</v>
      </c>
      <c r="C1171" s="92" t="s">
        <v>1662</v>
      </c>
      <c r="D1171" s="93">
        <v>0.41389999999999999</v>
      </c>
      <c r="E1171" s="93">
        <v>1.1336999999999999</v>
      </c>
      <c r="F1171" s="93">
        <f t="shared" si="36"/>
        <v>0.46923842999999998</v>
      </c>
      <c r="G1171" s="94">
        <v>1.39</v>
      </c>
      <c r="H1171" s="93">
        <f t="shared" si="37"/>
        <v>0.6522</v>
      </c>
      <c r="I1171" s="95">
        <v>5.01</v>
      </c>
      <c r="J1171" s="96">
        <v>45566</v>
      </c>
      <c r="K1171" s="102" t="s">
        <v>1756</v>
      </c>
      <c r="L1171" s="39"/>
    </row>
    <row r="1172" spans="1:12" x14ac:dyDescent="0.25">
      <c r="A1172" s="91" t="s">
        <v>1163</v>
      </c>
      <c r="B1172" s="92" t="s">
        <v>1613</v>
      </c>
      <c r="C1172" s="92" t="s">
        <v>1662</v>
      </c>
      <c r="D1172" s="93">
        <v>0.64980000000000004</v>
      </c>
      <c r="E1172" s="93">
        <v>1.1336999999999999</v>
      </c>
      <c r="F1172" s="93">
        <f t="shared" si="36"/>
        <v>0.73667826000000003</v>
      </c>
      <c r="G1172" s="94">
        <v>1.39</v>
      </c>
      <c r="H1172" s="93">
        <f t="shared" si="37"/>
        <v>1.024</v>
      </c>
      <c r="I1172" s="95">
        <v>8.44</v>
      </c>
      <c r="J1172" s="96">
        <v>45566</v>
      </c>
      <c r="K1172" s="102" t="s">
        <v>1756</v>
      </c>
      <c r="L1172" s="39"/>
    </row>
    <row r="1173" spans="1:12" x14ac:dyDescent="0.25">
      <c r="A1173" s="91" t="s">
        <v>1164</v>
      </c>
      <c r="B1173" s="92" t="s">
        <v>1613</v>
      </c>
      <c r="C1173" s="92" t="s">
        <v>1662</v>
      </c>
      <c r="D1173" s="93">
        <v>1.1302000000000001</v>
      </c>
      <c r="E1173" s="93">
        <v>1.1336999999999999</v>
      </c>
      <c r="F1173" s="93">
        <f t="shared" si="36"/>
        <v>1.2813077399999999</v>
      </c>
      <c r="G1173" s="94">
        <v>1.39</v>
      </c>
      <c r="H1173" s="93">
        <f t="shared" si="37"/>
        <v>1.7809999999999999</v>
      </c>
      <c r="I1173" s="95">
        <v>8.8620000000000001</v>
      </c>
      <c r="J1173" s="96">
        <v>45566</v>
      </c>
      <c r="K1173" s="102" t="s">
        <v>1756</v>
      </c>
      <c r="L1173" s="39"/>
    </row>
    <row r="1174" spans="1:12" x14ac:dyDescent="0.25">
      <c r="A1174" s="91" t="s">
        <v>1165</v>
      </c>
      <c r="B1174" s="92" t="s">
        <v>1614</v>
      </c>
      <c r="C1174" s="92" t="s">
        <v>1662</v>
      </c>
      <c r="D1174" s="93">
        <v>0.42120000000000002</v>
      </c>
      <c r="E1174" s="93">
        <v>1.1336999999999999</v>
      </c>
      <c r="F1174" s="93">
        <f t="shared" si="36"/>
        <v>0.47751443999999998</v>
      </c>
      <c r="G1174" s="94">
        <v>1.39</v>
      </c>
      <c r="H1174" s="93">
        <f t="shared" si="37"/>
        <v>0.66369999999999996</v>
      </c>
      <c r="I1174" s="95">
        <v>2.93</v>
      </c>
      <c r="J1174" s="96">
        <v>45566</v>
      </c>
      <c r="K1174" s="102" t="s">
        <v>1756</v>
      </c>
      <c r="L1174" s="39"/>
    </row>
    <row r="1175" spans="1:12" x14ac:dyDescent="0.25">
      <c r="A1175" s="91" t="s">
        <v>1166</v>
      </c>
      <c r="B1175" s="92" t="s">
        <v>1614</v>
      </c>
      <c r="C1175" s="92" t="s">
        <v>1662</v>
      </c>
      <c r="D1175" s="93">
        <v>0.54469999999999996</v>
      </c>
      <c r="E1175" s="93">
        <v>1.1336999999999999</v>
      </c>
      <c r="F1175" s="93">
        <f t="shared" si="36"/>
        <v>0.61752638999999987</v>
      </c>
      <c r="G1175" s="94">
        <v>1.39</v>
      </c>
      <c r="H1175" s="93">
        <f t="shared" si="37"/>
        <v>0.85840000000000005</v>
      </c>
      <c r="I1175" s="95">
        <v>3.7</v>
      </c>
      <c r="J1175" s="96">
        <v>45566</v>
      </c>
      <c r="K1175" s="102" t="s">
        <v>1756</v>
      </c>
      <c r="L1175" s="39"/>
    </row>
    <row r="1176" spans="1:12" x14ac:dyDescent="0.25">
      <c r="A1176" s="91" t="s">
        <v>1167</v>
      </c>
      <c r="B1176" s="92" t="s">
        <v>1614</v>
      </c>
      <c r="C1176" s="92" t="s">
        <v>1662</v>
      </c>
      <c r="D1176" s="93">
        <v>0.58430000000000004</v>
      </c>
      <c r="E1176" s="93">
        <v>1.1336999999999999</v>
      </c>
      <c r="F1176" s="93">
        <f t="shared" si="36"/>
        <v>0.66242091000000003</v>
      </c>
      <c r="G1176" s="94">
        <v>1.39</v>
      </c>
      <c r="H1176" s="93">
        <f t="shared" si="37"/>
        <v>0.92079999999999995</v>
      </c>
      <c r="I1176" s="95">
        <v>4.37</v>
      </c>
      <c r="J1176" s="96">
        <v>45566</v>
      </c>
      <c r="K1176" s="102" t="s">
        <v>1756</v>
      </c>
      <c r="L1176" s="39"/>
    </row>
    <row r="1177" spans="1:12" x14ac:dyDescent="0.25">
      <c r="A1177" s="91" t="s">
        <v>1168</v>
      </c>
      <c r="B1177" s="92" t="s">
        <v>1614</v>
      </c>
      <c r="C1177" s="92" t="s">
        <v>1662</v>
      </c>
      <c r="D1177" s="93">
        <v>1.3257000000000001</v>
      </c>
      <c r="E1177" s="93">
        <v>1.1336999999999999</v>
      </c>
      <c r="F1177" s="93">
        <f t="shared" si="36"/>
        <v>1.50294609</v>
      </c>
      <c r="G1177" s="94">
        <v>1.39</v>
      </c>
      <c r="H1177" s="93">
        <f t="shared" si="37"/>
        <v>2.0891000000000002</v>
      </c>
      <c r="I1177" s="95">
        <v>7.98</v>
      </c>
      <c r="J1177" s="96">
        <v>45566</v>
      </c>
      <c r="K1177" s="102" t="s">
        <v>1756</v>
      </c>
      <c r="L1177" s="39"/>
    </row>
    <row r="1178" spans="1:12" x14ac:dyDescent="0.25">
      <c r="A1178" s="91" t="s">
        <v>1169</v>
      </c>
      <c r="B1178" s="92" t="s">
        <v>1615</v>
      </c>
      <c r="C1178" s="92" t="s">
        <v>1662</v>
      </c>
      <c r="D1178" s="93">
        <v>0.45639999999999997</v>
      </c>
      <c r="E1178" s="93">
        <v>1.1336999999999999</v>
      </c>
      <c r="F1178" s="93">
        <f t="shared" si="36"/>
        <v>0.51742067999999997</v>
      </c>
      <c r="G1178" s="94">
        <v>1.39</v>
      </c>
      <c r="H1178" s="93">
        <f t="shared" si="37"/>
        <v>0.71919999999999995</v>
      </c>
      <c r="I1178" s="95">
        <v>5.08</v>
      </c>
      <c r="J1178" s="96">
        <v>45566</v>
      </c>
      <c r="K1178" s="102" t="s">
        <v>1756</v>
      </c>
      <c r="L1178" s="39"/>
    </row>
    <row r="1179" spans="1:12" x14ac:dyDescent="0.25">
      <c r="A1179" s="91" t="s">
        <v>1170</v>
      </c>
      <c r="B1179" s="92" t="s">
        <v>1615</v>
      </c>
      <c r="C1179" s="92" t="s">
        <v>1662</v>
      </c>
      <c r="D1179" s="93">
        <v>0.60250000000000004</v>
      </c>
      <c r="E1179" s="93">
        <v>1.1336999999999999</v>
      </c>
      <c r="F1179" s="93">
        <f t="shared" si="36"/>
        <v>0.68305424999999997</v>
      </c>
      <c r="G1179" s="94">
        <v>1.39</v>
      </c>
      <c r="H1179" s="93">
        <f t="shared" si="37"/>
        <v>0.94940000000000002</v>
      </c>
      <c r="I1179" s="95">
        <v>8.07</v>
      </c>
      <c r="J1179" s="96">
        <v>45566</v>
      </c>
      <c r="K1179" s="102" t="s">
        <v>1756</v>
      </c>
      <c r="L1179" s="39"/>
    </row>
    <row r="1180" spans="1:12" x14ac:dyDescent="0.25">
      <c r="A1180" s="91" t="s">
        <v>1171</v>
      </c>
      <c r="B1180" s="92" t="s">
        <v>1615</v>
      </c>
      <c r="C1180" s="92" t="s">
        <v>1662</v>
      </c>
      <c r="D1180" s="93">
        <v>0.96540000000000004</v>
      </c>
      <c r="E1180" s="93">
        <v>1.1336999999999999</v>
      </c>
      <c r="F1180" s="93">
        <f t="shared" si="36"/>
        <v>1.0944739800000001</v>
      </c>
      <c r="G1180" s="94">
        <v>1.39</v>
      </c>
      <c r="H1180" s="93">
        <f t="shared" si="37"/>
        <v>1.5213000000000001</v>
      </c>
      <c r="I1180" s="95">
        <v>10.01</v>
      </c>
      <c r="J1180" s="96">
        <v>45566</v>
      </c>
      <c r="K1180" s="102" t="s">
        <v>1756</v>
      </c>
      <c r="L1180" s="39"/>
    </row>
    <row r="1181" spans="1:12" x14ac:dyDescent="0.25">
      <c r="A1181" s="91" t="s">
        <v>1172</v>
      </c>
      <c r="B1181" s="92" t="s">
        <v>1615</v>
      </c>
      <c r="C1181" s="92" t="s">
        <v>1662</v>
      </c>
      <c r="D1181" s="93">
        <v>1.9229000000000001</v>
      </c>
      <c r="E1181" s="93">
        <v>1.1336999999999999</v>
      </c>
      <c r="F1181" s="93">
        <f t="shared" si="36"/>
        <v>2.1799917299999998</v>
      </c>
      <c r="G1181" s="94">
        <v>1.39</v>
      </c>
      <c r="H1181" s="93">
        <f t="shared" si="37"/>
        <v>3.0301999999999998</v>
      </c>
      <c r="I1181" s="95">
        <v>20.77</v>
      </c>
      <c r="J1181" s="96">
        <v>45566</v>
      </c>
      <c r="K1181" s="102" t="s">
        <v>1756</v>
      </c>
      <c r="L1181" s="39"/>
    </row>
    <row r="1182" spans="1:12" x14ac:dyDescent="0.25">
      <c r="A1182" s="91" t="s">
        <v>1173</v>
      </c>
      <c r="B1182" s="92" t="s">
        <v>1616</v>
      </c>
      <c r="C1182" s="92" t="s">
        <v>1662</v>
      </c>
      <c r="D1182" s="93">
        <v>0.34499999999999997</v>
      </c>
      <c r="E1182" s="93">
        <v>1.1336999999999999</v>
      </c>
      <c r="F1182" s="93">
        <f t="shared" si="36"/>
        <v>0.39112649999999993</v>
      </c>
      <c r="G1182" s="94">
        <v>1.39</v>
      </c>
      <c r="H1182" s="93">
        <f t="shared" si="37"/>
        <v>0.54369999999999996</v>
      </c>
      <c r="I1182" s="95">
        <v>4.91</v>
      </c>
      <c r="J1182" s="96">
        <v>45566</v>
      </c>
      <c r="K1182" s="102" t="s">
        <v>1756</v>
      </c>
      <c r="L1182" s="39"/>
    </row>
    <row r="1183" spans="1:12" x14ac:dyDescent="0.25">
      <c r="A1183" s="91" t="s">
        <v>1174</v>
      </c>
      <c r="B1183" s="92" t="s">
        <v>1616</v>
      </c>
      <c r="C1183" s="92" t="s">
        <v>1662</v>
      </c>
      <c r="D1183" s="93">
        <v>0.44009999999999999</v>
      </c>
      <c r="E1183" s="93">
        <v>1.1336999999999999</v>
      </c>
      <c r="F1183" s="93">
        <f t="shared" si="36"/>
        <v>0.49894136999999994</v>
      </c>
      <c r="G1183" s="94">
        <v>1.39</v>
      </c>
      <c r="H1183" s="93">
        <f t="shared" si="37"/>
        <v>0.69350000000000001</v>
      </c>
      <c r="I1183" s="95">
        <v>6.29</v>
      </c>
      <c r="J1183" s="96">
        <v>45566</v>
      </c>
      <c r="K1183" s="102" t="s">
        <v>1756</v>
      </c>
      <c r="L1183" s="39"/>
    </row>
    <row r="1184" spans="1:12" x14ac:dyDescent="0.25">
      <c r="A1184" s="91" t="s">
        <v>1175</v>
      </c>
      <c r="B1184" s="92" t="s">
        <v>1616</v>
      </c>
      <c r="C1184" s="92" t="s">
        <v>1662</v>
      </c>
      <c r="D1184" s="93">
        <v>0.76959999999999995</v>
      </c>
      <c r="E1184" s="93">
        <v>1.1336999999999999</v>
      </c>
      <c r="F1184" s="93">
        <f t="shared" si="36"/>
        <v>0.87249551999999986</v>
      </c>
      <c r="G1184" s="94">
        <v>1.39</v>
      </c>
      <c r="H1184" s="93">
        <f t="shared" si="37"/>
        <v>1.2128000000000001</v>
      </c>
      <c r="I1184" s="95">
        <v>11.97</v>
      </c>
      <c r="J1184" s="96">
        <v>45566</v>
      </c>
      <c r="K1184" s="102" t="s">
        <v>1756</v>
      </c>
      <c r="L1184" s="39"/>
    </row>
    <row r="1185" spans="1:12" x14ac:dyDescent="0.25">
      <c r="A1185" s="91" t="s">
        <v>1176</v>
      </c>
      <c r="B1185" s="92" t="s">
        <v>1616</v>
      </c>
      <c r="C1185" s="92" t="s">
        <v>1662</v>
      </c>
      <c r="D1185" s="93">
        <v>1.0129999999999999</v>
      </c>
      <c r="E1185" s="93">
        <v>1.1336999999999999</v>
      </c>
      <c r="F1185" s="93">
        <f t="shared" si="36"/>
        <v>1.1484380999999999</v>
      </c>
      <c r="G1185" s="94">
        <v>1.39</v>
      </c>
      <c r="H1185" s="93">
        <f t="shared" si="37"/>
        <v>1.5963000000000001</v>
      </c>
      <c r="I1185" s="95">
        <v>19.86</v>
      </c>
      <c r="J1185" s="96">
        <v>45566</v>
      </c>
      <c r="K1185" s="102" t="s">
        <v>1756</v>
      </c>
      <c r="L1185" s="39"/>
    </row>
    <row r="1186" spans="1:12" x14ac:dyDescent="0.25">
      <c r="A1186" s="91" t="s">
        <v>1177</v>
      </c>
      <c r="B1186" s="92" t="s">
        <v>1617</v>
      </c>
      <c r="C1186" s="92" t="s">
        <v>1662</v>
      </c>
      <c r="D1186" s="93">
        <v>0.75329999999999997</v>
      </c>
      <c r="E1186" s="93">
        <v>1.1336999999999999</v>
      </c>
      <c r="F1186" s="93">
        <f t="shared" si="36"/>
        <v>0.85401620999999994</v>
      </c>
      <c r="G1186" s="94">
        <v>1.39</v>
      </c>
      <c r="H1186" s="93">
        <f t="shared" si="37"/>
        <v>1.1871</v>
      </c>
      <c r="I1186" s="95">
        <v>9.9370000000000012</v>
      </c>
      <c r="J1186" s="96">
        <v>45566</v>
      </c>
      <c r="K1186" s="102" t="s">
        <v>1756</v>
      </c>
      <c r="L1186" s="39"/>
    </row>
    <row r="1187" spans="1:12" x14ac:dyDescent="0.25">
      <c r="A1187" s="91" t="s">
        <v>1178</v>
      </c>
      <c r="B1187" s="92" t="s">
        <v>1617</v>
      </c>
      <c r="C1187" s="92" t="s">
        <v>1662</v>
      </c>
      <c r="D1187" s="93">
        <v>0.87370000000000003</v>
      </c>
      <c r="E1187" s="93">
        <v>1.1336999999999999</v>
      </c>
      <c r="F1187" s="93">
        <f t="shared" si="36"/>
        <v>0.99051369</v>
      </c>
      <c r="G1187" s="94">
        <v>1.39</v>
      </c>
      <c r="H1187" s="93">
        <f t="shared" si="37"/>
        <v>1.3768</v>
      </c>
      <c r="I1187" s="95">
        <v>10.46</v>
      </c>
      <c r="J1187" s="96">
        <v>45566</v>
      </c>
      <c r="K1187" s="102" t="s">
        <v>1756</v>
      </c>
      <c r="L1187" s="39"/>
    </row>
    <row r="1188" spans="1:12" x14ac:dyDescent="0.25">
      <c r="A1188" s="91" t="s">
        <v>1179</v>
      </c>
      <c r="B1188" s="92" t="s">
        <v>1617</v>
      </c>
      <c r="C1188" s="92" t="s">
        <v>1662</v>
      </c>
      <c r="D1188" s="93">
        <v>1.2601</v>
      </c>
      <c r="E1188" s="93">
        <v>1.1336999999999999</v>
      </c>
      <c r="F1188" s="93">
        <f t="shared" si="36"/>
        <v>1.4285753699999999</v>
      </c>
      <c r="G1188" s="94">
        <v>1.39</v>
      </c>
      <c r="H1188" s="93">
        <f t="shared" si="37"/>
        <v>1.9857</v>
      </c>
      <c r="I1188" s="95">
        <v>12.59</v>
      </c>
      <c r="J1188" s="96">
        <v>45566</v>
      </c>
      <c r="K1188" s="102" t="s">
        <v>1756</v>
      </c>
      <c r="L1188" s="39"/>
    </row>
    <row r="1189" spans="1:12" x14ac:dyDescent="0.25">
      <c r="A1189" s="91" t="s">
        <v>1180</v>
      </c>
      <c r="B1189" s="92" t="s">
        <v>1617</v>
      </c>
      <c r="C1189" s="92" t="s">
        <v>1662</v>
      </c>
      <c r="D1189" s="93">
        <v>3.5179999999999998</v>
      </c>
      <c r="E1189" s="93">
        <v>1.1336999999999999</v>
      </c>
      <c r="F1189" s="93">
        <f t="shared" si="36"/>
        <v>3.9883565999999995</v>
      </c>
      <c r="G1189" s="94">
        <v>1.39</v>
      </c>
      <c r="H1189" s="93">
        <f t="shared" si="37"/>
        <v>5.5438000000000001</v>
      </c>
      <c r="I1189" s="95">
        <v>36.33</v>
      </c>
      <c r="J1189" s="96">
        <v>45566</v>
      </c>
      <c r="K1189" s="102" t="s">
        <v>1756</v>
      </c>
      <c r="L1189" s="39"/>
    </row>
    <row r="1190" spans="1:12" x14ac:dyDescent="0.25">
      <c r="A1190" s="91" t="s">
        <v>1181</v>
      </c>
      <c r="B1190" s="92" t="s">
        <v>1618</v>
      </c>
      <c r="C1190" s="92" t="s">
        <v>1662</v>
      </c>
      <c r="D1190" s="93">
        <v>0.43290000000000001</v>
      </c>
      <c r="E1190" s="93">
        <v>1.1336999999999999</v>
      </c>
      <c r="F1190" s="93">
        <f t="shared" si="36"/>
        <v>0.49077873</v>
      </c>
      <c r="G1190" s="94">
        <v>1.39</v>
      </c>
      <c r="H1190" s="93">
        <f t="shared" si="37"/>
        <v>0.68220000000000003</v>
      </c>
      <c r="I1190" s="95">
        <v>4.99</v>
      </c>
      <c r="J1190" s="96">
        <v>45566</v>
      </c>
      <c r="K1190" s="102" t="s">
        <v>1756</v>
      </c>
      <c r="L1190" s="39"/>
    </row>
    <row r="1191" spans="1:12" x14ac:dyDescent="0.25">
      <c r="A1191" s="91" t="s">
        <v>1182</v>
      </c>
      <c r="B1191" s="92" t="s">
        <v>1618</v>
      </c>
      <c r="C1191" s="92" t="s">
        <v>1662</v>
      </c>
      <c r="D1191" s="93">
        <v>0.61260000000000003</v>
      </c>
      <c r="E1191" s="93">
        <v>1.1336999999999999</v>
      </c>
      <c r="F1191" s="93">
        <f t="shared" si="36"/>
        <v>0.69450462000000002</v>
      </c>
      <c r="G1191" s="94">
        <v>1.39</v>
      </c>
      <c r="H1191" s="93">
        <f t="shared" si="37"/>
        <v>0.96540000000000004</v>
      </c>
      <c r="I1191" s="95">
        <v>6.73</v>
      </c>
      <c r="J1191" s="96">
        <v>45566</v>
      </c>
      <c r="K1191" s="102" t="s">
        <v>1756</v>
      </c>
      <c r="L1191" s="39"/>
    </row>
    <row r="1192" spans="1:12" x14ac:dyDescent="0.25">
      <c r="A1192" s="91" t="s">
        <v>1183</v>
      </c>
      <c r="B1192" s="92" t="s">
        <v>1618</v>
      </c>
      <c r="C1192" s="92" t="s">
        <v>1662</v>
      </c>
      <c r="D1192" s="93">
        <v>0.89729999999999999</v>
      </c>
      <c r="E1192" s="93">
        <v>1.1336999999999999</v>
      </c>
      <c r="F1192" s="93">
        <f t="shared" si="36"/>
        <v>1.0172690099999999</v>
      </c>
      <c r="G1192" s="94">
        <v>1.39</v>
      </c>
      <c r="H1192" s="93">
        <f t="shared" si="37"/>
        <v>1.4139999999999999</v>
      </c>
      <c r="I1192" s="95">
        <v>8.1999999999999993</v>
      </c>
      <c r="J1192" s="96">
        <v>45566</v>
      </c>
      <c r="K1192" s="102" t="s">
        <v>1756</v>
      </c>
      <c r="L1192" s="39"/>
    </row>
    <row r="1193" spans="1:12" x14ac:dyDescent="0.25">
      <c r="A1193" s="91" t="s">
        <v>1184</v>
      </c>
      <c r="B1193" s="92" t="s">
        <v>1618</v>
      </c>
      <c r="C1193" s="92" t="s">
        <v>1662</v>
      </c>
      <c r="D1193" s="93">
        <v>1.6768000000000001</v>
      </c>
      <c r="E1193" s="93">
        <v>1.1336999999999999</v>
      </c>
      <c r="F1193" s="93">
        <f t="shared" si="36"/>
        <v>1.90098816</v>
      </c>
      <c r="G1193" s="94">
        <v>1.39</v>
      </c>
      <c r="H1193" s="93">
        <f t="shared" si="37"/>
        <v>2.6423999999999999</v>
      </c>
      <c r="I1193" s="95">
        <v>11.57</v>
      </c>
      <c r="J1193" s="96">
        <v>45566</v>
      </c>
      <c r="K1193" s="102" t="s">
        <v>1756</v>
      </c>
      <c r="L1193" s="39"/>
    </row>
    <row r="1194" spans="1:12" x14ac:dyDescent="0.25">
      <c r="A1194" s="91" t="s">
        <v>1185</v>
      </c>
      <c r="B1194" s="92" t="s">
        <v>1619</v>
      </c>
      <c r="C1194" s="92" t="s">
        <v>1662</v>
      </c>
      <c r="D1194" s="93">
        <v>0.25280000000000002</v>
      </c>
      <c r="E1194" s="93">
        <v>1.1336999999999999</v>
      </c>
      <c r="F1194" s="93">
        <f t="shared" si="36"/>
        <v>0.28659936000000003</v>
      </c>
      <c r="G1194" s="94">
        <v>1.39</v>
      </c>
      <c r="H1194" s="93">
        <f t="shared" si="37"/>
        <v>0.39839999999999998</v>
      </c>
      <c r="I1194" s="95">
        <v>1.86</v>
      </c>
      <c r="J1194" s="96">
        <v>45566</v>
      </c>
      <c r="K1194" s="102" t="s">
        <v>1756</v>
      </c>
      <c r="L1194" s="39"/>
    </row>
    <row r="1195" spans="1:12" x14ac:dyDescent="0.25">
      <c r="A1195" s="91" t="s">
        <v>1186</v>
      </c>
      <c r="B1195" s="92" t="s">
        <v>1619</v>
      </c>
      <c r="C1195" s="92" t="s">
        <v>1662</v>
      </c>
      <c r="D1195" s="93">
        <v>0.37790000000000001</v>
      </c>
      <c r="E1195" s="93">
        <v>1.1336999999999999</v>
      </c>
      <c r="F1195" s="93">
        <f t="shared" si="36"/>
        <v>0.42842522999999999</v>
      </c>
      <c r="G1195" s="94">
        <v>1.39</v>
      </c>
      <c r="H1195" s="93">
        <f t="shared" si="37"/>
        <v>0.59550000000000003</v>
      </c>
      <c r="I1195" s="95">
        <v>2.04</v>
      </c>
      <c r="J1195" s="96">
        <v>45566</v>
      </c>
      <c r="K1195" s="102" t="s">
        <v>1756</v>
      </c>
      <c r="L1195" s="39"/>
    </row>
    <row r="1196" spans="1:12" x14ac:dyDescent="0.25">
      <c r="A1196" s="91" t="s">
        <v>1187</v>
      </c>
      <c r="B1196" s="92" t="s">
        <v>1619</v>
      </c>
      <c r="C1196" s="92" t="s">
        <v>1662</v>
      </c>
      <c r="D1196" s="93">
        <v>0.58989999999999998</v>
      </c>
      <c r="E1196" s="93">
        <v>1.1336999999999999</v>
      </c>
      <c r="F1196" s="93">
        <f t="shared" si="36"/>
        <v>0.66876962999999989</v>
      </c>
      <c r="G1196" s="94">
        <v>1.39</v>
      </c>
      <c r="H1196" s="93">
        <f t="shared" si="37"/>
        <v>0.92959999999999998</v>
      </c>
      <c r="I1196" s="95">
        <v>2.68</v>
      </c>
      <c r="J1196" s="96">
        <v>45566</v>
      </c>
      <c r="K1196" s="102" t="s">
        <v>1756</v>
      </c>
      <c r="L1196" s="39"/>
    </row>
    <row r="1197" spans="1:12" x14ac:dyDescent="0.25">
      <c r="A1197" s="91" t="s">
        <v>1188</v>
      </c>
      <c r="B1197" s="92" t="s">
        <v>1619</v>
      </c>
      <c r="C1197" s="92" t="s">
        <v>1662</v>
      </c>
      <c r="D1197" s="93">
        <v>1.2669999999999999</v>
      </c>
      <c r="E1197" s="93">
        <v>1.1336999999999999</v>
      </c>
      <c r="F1197" s="93">
        <f t="shared" si="36"/>
        <v>1.4363978999999998</v>
      </c>
      <c r="G1197" s="94">
        <v>1.39</v>
      </c>
      <c r="H1197" s="93">
        <f t="shared" si="37"/>
        <v>1.9965999999999999</v>
      </c>
      <c r="I1197" s="95">
        <v>5.95</v>
      </c>
      <c r="J1197" s="96">
        <v>45566</v>
      </c>
      <c r="K1197" s="102" t="s">
        <v>1756</v>
      </c>
      <c r="L1197" s="39"/>
    </row>
    <row r="1198" spans="1:12" x14ac:dyDescent="0.25">
      <c r="A1198" s="91" t="s">
        <v>1189</v>
      </c>
      <c r="B1198" s="92" t="s">
        <v>1620</v>
      </c>
      <c r="C1198" s="92" t="s">
        <v>1662</v>
      </c>
      <c r="D1198" s="93">
        <v>0.45250000000000001</v>
      </c>
      <c r="E1198" s="93">
        <v>1.1336999999999999</v>
      </c>
      <c r="F1198" s="93">
        <f t="shared" si="36"/>
        <v>0.51299925000000002</v>
      </c>
      <c r="G1198" s="94">
        <v>1.39</v>
      </c>
      <c r="H1198" s="93">
        <f t="shared" si="37"/>
        <v>0.71309999999999996</v>
      </c>
      <c r="I1198" s="95">
        <v>8.1</v>
      </c>
      <c r="J1198" s="96">
        <v>45566</v>
      </c>
      <c r="K1198" s="102" t="s">
        <v>1756</v>
      </c>
      <c r="L1198" s="39"/>
    </row>
    <row r="1199" spans="1:12" x14ac:dyDescent="0.25">
      <c r="A1199" s="91" t="s">
        <v>1190</v>
      </c>
      <c r="B1199" s="92" t="s">
        <v>1620</v>
      </c>
      <c r="C1199" s="92" t="s">
        <v>1662</v>
      </c>
      <c r="D1199" s="93">
        <v>0.55269999999999997</v>
      </c>
      <c r="E1199" s="93">
        <v>1.1336999999999999</v>
      </c>
      <c r="F1199" s="93">
        <f t="shared" si="36"/>
        <v>0.62659598999999988</v>
      </c>
      <c r="G1199" s="94">
        <v>1.39</v>
      </c>
      <c r="H1199" s="93">
        <f t="shared" si="37"/>
        <v>0.871</v>
      </c>
      <c r="I1199" s="95">
        <v>9.69</v>
      </c>
      <c r="J1199" s="96">
        <v>45566</v>
      </c>
      <c r="K1199" s="102" t="s">
        <v>1756</v>
      </c>
      <c r="L1199" s="39"/>
    </row>
    <row r="1200" spans="1:12" x14ac:dyDescent="0.25">
      <c r="A1200" s="91" t="s">
        <v>1191</v>
      </c>
      <c r="B1200" s="92" t="s">
        <v>1620</v>
      </c>
      <c r="C1200" s="92" t="s">
        <v>1662</v>
      </c>
      <c r="D1200" s="93">
        <v>0.69059999999999999</v>
      </c>
      <c r="E1200" s="93">
        <v>1.1336999999999999</v>
      </c>
      <c r="F1200" s="93">
        <f t="shared" si="36"/>
        <v>0.78293321999999999</v>
      </c>
      <c r="G1200" s="94">
        <v>1.39</v>
      </c>
      <c r="H1200" s="93">
        <f t="shared" si="37"/>
        <v>1.0883</v>
      </c>
      <c r="I1200" s="95">
        <v>12.344999999999999</v>
      </c>
      <c r="J1200" s="96">
        <v>45566</v>
      </c>
      <c r="K1200" s="102" t="s">
        <v>1756</v>
      </c>
      <c r="L1200" s="39"/>
    </row>
    <row r="1201" spans="1:12" x14ac:dyDescent="0.25">
      <c r="A1201" s="91" t="s">
        <v>1192</v>
      </c>
      <c r="B1201" s="92" t="s">
        <v>1620</v>
      </c>
      <c r="C1201" s="92" t="s">
        <v>1662</v>
      </c>
      <c r="D1201" s="93">
        <v>1.8661000000000001</v>
      </c>
      <c r="E1201" s="93">
        <v>1.1336999999999999</v>
      </c>
      <c r="F1201" s="93">
        <f t="shared" si="36"/>
        <v>2.1155975699999998</v>
      </c>
      <c r="G1201" s="94">
        <v>1.39</v>
      </c>
      <c r="H1201" s="93">
        <f t="shared" si="37"/>
        <v>2.9407000000000001</v>
      </c>
      <c r="I1201" s="95">
        <v>15</v>
      </c>
      <c r="J1201" s="96">
        <v>45566</v>
      </c>
      <c r="K1201" s="102" t="s">
        <v>1756</v>
      </c>
      <c r="L1201" s="39"/>
    </row>
    <row r="1202" spans="1:12" x14ac:dyDescent="0.25">
      <c r="A1202" s="91" t="s">
        <v>1193</v>
      </c>
      <c r="B1202" s="92" t="s">
        <v>1621</v>
      </c>
      <c r="C1202" s="92" t="s">
        <v>1662</v>
      </c>
      <c r="D1202" s="93">
        <v>0.28070000000000001</v>
      </c>
      <c r="E1202" s="93">
        <v>1.1336999999999999</v>
      </c>
      <c r="F1202" s="93">
        <f t="shared" si="36"/>
        <v>0.31822959000000001</v>
      </c>
      <c r="G1202" s="94">
        <v>1.39</v>
      </c>
      <c r="H1202" s="93">
        <f t="shared" si="37"/>
        <v>0.44230000000000003</v>
      </c>
      <c r="I1202" s="95">
        <v>3.34</v>
      </c>
      <c r="J1202" s="96">
        <v>45566</v>
      </c>
      <c r="K1202" s="102" t="s">
        <v>1756</v>
      </c>
      <c r="L1202" s="39"/>
    </row>
    <row r="1203" spans="1:12" x14ac:dyDescent="0.25">
      <c r="A1203" s="91" t="s">
        <v>1194</v>
      </c>
      <c r="B1203" s="92" t="s">
        <v>1621</v>
      </c>
      <c r="C1203" s="92" t="s">
        <v>1662</v>
      </c>
      <c r="D1203" s="93">
        <v>0.40450000000000003</v>
      </c>
      <c r="E1203" s="93">
        <v>1.1336999999999999</v>
      </c>
      <c r="F1203" s="93">
        <f t="shared" si="36"/>
        <v>0.45858165000000001</v>
      </c>
      <c r="G1203" s="94">
        <v>1.39</v>
      </c>
      <c r="H1203" s="93">
        <f t="shared" si="37"/>
        <v>0.63739999999999997</v>
      </c>
      <c r="I1203" s="95">
        <v>3.99</v>
      </c>
      <c r="J1203" s="96">
        <v>45566</v>
      </c>
      <c r="K1203" s="102" t="s">
        <v>1756</v>
      </c>
      <c r="L1203" s="39"/>
    </row>
    <row r="1204" spans="1:12" x14ac:dyDescent="0.25">
      <c r="A1204" s="91" t="s">
        <v>1195</v>
      </c>
      <c r="B1204" s="92" t="s">
        <v>1621</v>
      </c>
      <c r="C1204" s="92" t="s">
        <v>1662</v>
      </c>
      <c r="D1204" s="93">
        <v>0.76280000000000003</v>
      </c>
      <c r="E1204" s="93">
        <v>1.1336999999999999</v>
      </c>
      <c r="F1204" s="93">
        <f t="shared" si="36"/>
        <v>0.86478635999999998</v>
      </c>
      <c r="G1204" s="94">
        <v>1.39</v>
      </c>
      <c r="H1204" s="93">
        <f t="shared" si="37"/>
        <v>1.2020999999999999</v>
      </c>
      <c r="I1204" s="95">
        <v>4.8099999999999996</v>
      </c>
      <c r="J1204" s="96">
        <v>45566</v>
      </c>
      <c r="K1204" s="102" t="s">
        <v>1756</v>
      </c>
      <c r="L1204" s="39"/>
    </row>
    <row r="1205" spans="1:12" x14ac:dyDescent="0.25">
      <c r="A1205" s="91" t="s">
        <v>1196</v>
      </c>
      <c r="B1205" s="92" t="s">
        <v>1621</v>
      </c>
      <c r="C1205" s="92" t="s">
        <v>1662</v>
      </c>
      <c r="D1205" s="93">
        <v>1.7601</v>
      </c>
      <c r="E1205" s="93">
        <v>1.1336999999999999</v>
      </c>
      <c r="F1205" s="93">
        <f t="shared" si="36"/>
        <v>1.99542537</v>
      </c>
      <c r="G1205" s="94">
        <v>1.39</v>
      </c>
      <c r="H1205" s="93">
        <f t="shared" si="37"/>
        <v>2.7736000000000001</v>
      </c>
      <c r="I1205" s="95">
        <v>9</v>
      </c>
      <c r="J1205" s="96">
        <v>45566</v>
      </c>
      <c r="K1205" s="102" t="s">
        <v>1756</v>
      </c>
      <c r="L1205" s="39"/>
    </row>
    <row r="1206" spans="1:12" x14ac:dyDescent="0.25">
      <c r="A1206" s="91" t="s">
        <v>1197</v>
      </c>
      <c r="B1206" s="92" t="s">
        <v>1622</v>
      </c>
      <c r="C1206" s="92" t="s">
        <v>1662</v>
      </c>
      <c r="D1206" s="93">
        <v>0.31630000000000003</v>
      </c>
      <c r="E1206" s="93">
        <v>1.1336999999999999</v>
      </c>
      <c r="F1206" s="93">
        <f t="shared" si="36"/>
        <v>0.35858930999999999</v>
      </c>
      <c r="G1206" s="94">
        <v>1.39</v>
      </c>
      <c r="H1206" s="93">
        <f t="shared" si="37"/>
        <v>0.49840000000000001</v>
      </c>
      <c r="I1206" s="95">
        <v>3.31</v>
      </c>
      <c r="J1206" s="96">
        <v>45566</v>
      </c>
      <c r="K1206" s="102" t="s">
        <v>1756</v>
      </c>
      <c r="L1206" s="39"/>
    </row>
    <row r="1207" spans="1:12" x14ac:dyDescent="0.25">
      <c r="A1207" s="91" t="s">
        <v>1198</v>
      </c>
      <c r="B1207" s="92" t="s">
        <v>1622</v>
      </c>
      <c r="C1207" s="92" t="s">
        <v>1662</v>
      </c>
      <c r="D1207" s="93">
        <v>0.38629999999999998</v>
      </c>
      <c r="E1207" s="93">
        <v>1.1336999999999999</v>
      </c>
      <c r="F1207" s="93">
        <f t="shared" si="36"/>
        <v>0.43794830999999995</v>
      </c>
      <c r="G1207" s="94">
        <v>1.39</v>
      </c>
      <c r="H1207" s="93">
        <f t="shared" si="37"/>
        <v>0.60870000000000002</v>
      </c>
      <c r="I1207" s="95">
        <v>3.86</v>
      </c>
      <c r="J1207" s="96">
        <v>45566</v>
      </c>
      <c r="K1207" s="102" t="s">
        <v>1756</v>
      </c>
      <c r="L1207" s="39"/>
    </row>
    <row r="1208" spans="1:12" x14ac:dyDescent="0.25">
      <c r="A1208" s="91" t="s">
        <v>1199</v>
      </c>
      <c r="B1208" s="92" t="s">
        <v>1622</v>
      </c>
      <c r="C1208" s="92" t="s">
        <v>1662</v>
      </c>
      <c r="D1208" s="93">
        <v>0.69920000000000004</v>
      </c>
      <c r="E1208" s="93">
        <v>1.1336999999999999</v>
      </c>
      <c r="F1208" s="93">
        <f t="shared" si="36"/>
        <v>0.79268304000000001</v>
      </c>
      <c r="G1208" s="94">
        <v>1.39</v>
      </c>
      <c r="H1208" s="93">
        <f t="shared" si="37"/>
        <v>1.1017999999999999</v>
      </c>
      <c r="I1208" s="95">
        <v>4.2699999999999996</v>
      </c>
      <c r="J1208" s="96">
        <v>45566</v>
      </c>
      <c r="K1208" s="102" t="s">
        <v>1756</v>
      </c>
      <c r="L1208" s="39"/>
    </row>
    <row r="1209" spans="1:12" x14ac:dyDescent="0.25">
      <c r="A1209" s="91" t="s">
        <v>1200</v>
      </c>
      <c r="B1209" s="92" t="s">
        <v>1622</v>
      </c>
      <c r="C1209" s="92" t="s">
        <v>1662</v>
      </c>
      <c r="D1209" s="93">
        <v>1.6960999999999999</v>
      </c>
      <c r="E1209" s="93">
        <v>1.1336999999999999</v>
      </c>
      <c r="F1209" s="93">
        <f t="shared" si="36"/>
        <v>1.9228685699999999</v>
      </c>
      <c r="G1209" s="94">
        <v>1.39</v>
      </c>
      <c r="H1209" s="93">
        <f t="shared" si="37"/>
        <v>2.6728000000000001</v>
      </c>
      <c r="I1209" s="95">
        <v>8.2799999999999994</v>
      </c>
      <c r="J1209" s="96">
        <v>45566</v>
      </c>
      <c r="K1209" s="102" t="s">
        <v>1756</v>
      </c>
      <c r="L1209" s="39"/>
    </row>
    <row r="1210" spans="1:12" x14ac:dyDescent="0.25">
      <c r="A1210" s="91" t="s">
        <v>1201</v>
      </c>
      <c r="B1210" s="92" t="s">
        <v>1623</v>
      </c>
      <c r="C1210" s="92" t="s">
        <v>1662</v>
      </c>
      <c r="D1210" s="93">
        <v>0.37359999999999999</v>
      </c>
      <c r="E1210" s="93">
        <v>1.1336999999999999</v>
      </c>
      <c r="F1210" s="93">
        <f t="shared" si="36"/>
        <v>0.42355031999999998</v>
      </c>
      <c r="G1210" s="94">
        <v>1.39</v>
      </c>
      <c r="H1210" s="93">
        <f t="shared" si="37"/>
        <v>0.5887</v>
      </c>
      <c r="I1210" s="95">
        <v>2.84</v>
      </c>
      <c r="J1210" s="96">
        <v>45566</v>
      </c>
      <c r="K1210" s="102" t="s">
        <v>1756</v>
      </c>
      <c r="L1210" s="39"/>
    </row>
    <row r="1211" spans="1:12" x14ac:dyDescent="0.25">
      <c r="A1211" s="91" t="s">
        <v>1202</v>
      </c>
      <c r="B1211" s="92" t="s">
        <v>1623</v>
      </c>
      <c r="C1211" s="92" t="s">
        <v>1662</v>
      </c>
      <c r="D1211" s="93">
        <v>0.50460000000000005</v>
      </c>
      <c r="E1211" s="93">
        <v>1.1336999999999999</v>
      </c>
      <c r="F1211" s="93">
        <f t="shared" si="36"/>
        <v>0.57206502000000004</v>
      </c>
      <c r="G1211" s="94">
        <v>1.39</v>
      </c>
      <c r="H1211" s="93">
        <f t="shared" si="37"/>
        <v>0.79520000000000002</v>
      </c>
      <c r="I1211" s="95">
        <v>3.48</v>
      </c>
      <c r="J1211" s="96">
        <v>45566</v>
      </c>
      <c r="K1211" s="102" t="s">
        <v>1756</v>
      </c>
      <c r="L1211" s="39"/>
    </row>
    <row r="1212" spans="1:12" x14ac:dyDescent="0.25">
      <c r="A1212" s="91" t="s">
        <v>1203</v>
      </c>
      <c r="B1212" s="92" t="s">
        <v>1623</v>
      </c>
      <c r="C1212" s="92" t="s">
        <v>1662</v>
      </c>
      <c r="D1212" s="93">
        <v>0.86770000000000003</v>
      </c>
      <c r="E1212" s="93">
        <v>1.1336999999999999</v>
      </c>
      <c r="F1212" s="93">
        <f t="shared" si="36"/>
        <v>0.98371149000000002</v>
      </c>
      <c r="G1212" s="94">
        <v>1.39</v>
      </c>
      <c r="H1212" s="93">
        <f t="shared" si="37"/>
        <v>1.3673999999999999</v>
      </c>
      <c r="I1212" s="95">
        <v>5.1100000000000003</v>
      </c>
      <c r="J1212" s="96">
        <v>45566</v>
      </c>
      <c r="K1212" s="102" t="s">
        <v>1756</v>
      </c>
      <c r="L1212" s="39"/>
    </row>
    <row r="1213" spans="1:12" x14ac:dyDescent="0.25">
      <c r="A1213" s="91" t="s">
        <v>1204</v>
      </c>
      <c r="B1213" s="92" t="s">
        <v>1623</v>
      </c>
      <c r="C1213" s="92" t="s">
        <v>1662</v>
      </c>
      <c r="D1213" s="93">
        <v>2.0011999999999999</v>
      </c>
      <c r="E1213" s="93">
        <v>1.1336999999999999</v>
      </c>
      <c r="F1213" s="93">
        <f t="shared" si="36"/>
        <v>2.2687604399999999</v>
      </c>
      <c r="G1213" s="94">
        <v>1.39</v>
      </c>
      <c r="H1213" s="93">
        <f t="shared" si="37"/>
        <v>3.1536</v>
      </c>
      <c r="I1213" s="95">
        <v>10.25</v>
      </c>
      <c r="J1213" s="96">
        <v>45566</v>
      </c>
      <c r="K1213" s="102" t="s">
        <v>1756</v>
      </c>
      <c r="L1213" s="39"/>
    </row>
    <row r="1214" spans="1:12" x14ac:dyDescent="0.25">
      <c r="A1214" s="91" t="s">
        <v>1205</v>
      </c>
      <c r="B1214" s="92" t="s">
        <v>1624</v>
      </c>
      <c r="C1214" s="92" t="s">
        <v>1662</v>
      </c>
      <c r="D1214" s="93">
        <v>0.36520000000000002</v>
      </c>
      <c r="E1214" s="93">
        <v>1.1336999999999999</v>
      </c>
      <c r="F1214" s="93">
        <f t="shared" si="36"/>
        <v>0.41402724000000002</v>
      </c>
      <c r="G1214" s="94">
        <v>1.39</v>
      </c>
      <c r="H1214" s="93">
        <f t="shared" si="37"/>
        <v>0.57550000000000001</v>
      </c>
      <c r="I1214" s="95">
        <v>4.2300000000000004</v>
      </c>
      <c r="J1214" s="96">
        <v>45566</v>
      </c>
      <c r="K1214" s="102" t="s">
        <v>1756</v>
      </c>
      <c r="L1214" s="39"/>
    </row>
    <row r="1215" spans="1:12" x14ac:dyDescent="0.25">
      <c r="A1215" s="91" t="s">
        <v>1206</v>
      </c>
      <c r="B1215" s="92" t="s">
        <v>1624</v>
      </c>
      <c r="C1215" s="92" t="s">
        <v>1662</v>
      </c>
      <c r="D1215" s="93">
        <v>0.41410000000000002</v>
      </c>
      <c r="E1215" s="93">
        <v>1.1336999999999999</v>
      </c>
      <c r="F1215" s="93">
        <f t="shared" si="36"/>
        <v>0.46946516999999999</v>
      </c>
      <c r="G1215" s="94">
        <v>1.39</v>
      </c>
      <c r="H1215" s="93">
        <f t="shared" si="37"/>
        <v>0.65259999999999996</v>
      </c>
      <c r="I1215" s="95">
        <v>4.3</v>
      </c>
      <c r="J1215" s="96">
        <v>45566</v>
      </c>
      <c r="K1215" s="102" t="s">
        <v>1756</v>
      </c>
      <c r="L1215" s="39"/>
    </row>
    <row r="1216" spans="1:12" x14ac:dyDescent="0.25">
      <c r="A1216" s="91" t="s">
        <v>1207</v>
      </c>
      <c r="B1216" s="92" t="s">
        <v>1624</v>
      </c>
      <c r="C1216" s="92" t="s">
        <v>1662</v>
      </c>
      <c r="D1216" s="93">
        <v>0.73499999999999999</v>
      </c>
      <c r="E1216" s="93">
        <v>1.1336999999999999</v>
      </c>
      <c r="F1216" s="93">
        <f t="shared" si="36"/>
        <v>0.83326949999999989</v>
      </c>
      <c r="G1216" s="94">
        <v>1.39</v>
      </c>
      <c r="H1216" s="93">
        <f t="shared" si="37"/>
        <v>1.1581999999999999</v>
      </c>
      <c r="I1216" s="95">
        <v>5.3449999999999998</v>
      </c>
      <c r="J1216" s="96">
        <v>45566</v>
      </c>
      <c r="K1216" s="102" t="s">
        <v>1756</v>
      </c>
      <c r="L1216" s="39"/>
    </row>
    <row r="1217" spans="1:12" x14ac:dyDescent="0.25">
      <c r="A1217" s="91" t="s">
        <v>1208</v>
      </c>
      <c r="B1217" s="92" t="s">
        <v>1624</v>
      </c>
      <c r="C1217" s="92" t="s">
        <v>1662</v>
      </c>
      <c r="D1217" s="93">
        <v>1.3819999999999999</v>
      </c>
      <c r="E1217" s="93">
        <v>1.1336999999999999</v>
      </c>
      <c r="F1217" s="93">
        <f t="shared" si="36"/>
        <v>1.5667733999999998</v>
      </c>
      <c r="G1217" s="94">
        <v>1.39</v>
      </c>
      <c r="H1217" s="93">
        <f t="shared" si="37"/>
        <v>2.1778</v>
      </c>
      <c r="I1217" s="95">
        <v>6.39</v>
      </c>
      <c r="J1217" s="96">
        <v>45566</v>
      </c>
      <c r="K1217" s="102" t="s">
        <v>1756</v>
      </c>
      <c r="L1217" s="39"/>
    </row>
    <row r="1218" spans="1:12" x14ac:dyDescent="0.25">
      <c r="A1218" s="91" t="s">
        <v>1209</v>
      </c>
      <c r="B1218" s="92" t="s">
        <v>1625</v>
      </c>
      <c r="C1218" s="92" t="s">
        <v>1658</v>
      </c>
      <c r="D1218" s="93">
        <v>1.3416999999999999</v>
      </c>
      <c r="E1218" s="93">
        <v>1.1336999999999999</v>
      </c>
      <c r="F1218" s="93">
        <f t="shared" si="36"/>
        <v>1.5210852899999998</v>
      </c>
      <c r="G1218" s="94">
        <v>1</v>
      </c>
      <c r="H1218" s="93">
        <f t="shared" si="37"/>
        <v>1.5210999999999999</v>
      </c>
      <c r="I1218" s="95">
        <v>3.18</v>
      </c>
      <c r="J1218" s="96">
        <v>45566</v>
      </c>
      <c r="K1218" s="102" t="s">
        <v>1756</v>
      </c>
      <c r="L1218" s="39"/>
    </row>
    <row r="1219" spans="1:12" x14ac:dyDescent="0.25">
      <c r="A1219" s="91" t="s">
        <v>1210</v>
      </c>
      <c r="B1219" s="92" t="s">
        <v>1625</v>
      </c>
      <c r="C1219" s="92" t="s">
        <v>1658</v>
      </c>
      <c r="D1219" s="93">
        <v>1.6782999999999999</v>
      </c>
      <c r="E1219" s="93">
        <v>1.1336999999999999</v>
      </c>
      <c r="F1219" s="93">
        <f t="shared" si="36"/>
        <v>1.9026887099999998</v>
      </c>
      <c r="G1219" s="94">
        <v>1</v>
      </c>
      <c r="H1219" s="93">
        <f t="shared" si="37"/>
        <v>1.9027000000000001</v>
      </c>
      <c r="I1219" s="95">
        <v>4.83</v>
      </c>
      <c r="J1219" s="96">
        <v>45566</v>
      </c>
      <c r="K1219" s="102" t="s">
        <v>1756</v>
      </c>
      <c r="L1219" s="39"/>
    </row>
    <row r="1220" spans="1:12" x14ac:dyDescent="0.25">
      <c r="A1220" s="91" t="s">
        <v>1211</v>
      </c>
      <c r="B1220" s="92" t="s">
        <v>1625</v>
      </c>
      <c r="C1220" s="92" t="s">
        <v>1658</v>
      </c>
      <c r="D1220" s="93">
        <v>2.4340000000000002</v>
      </c>
      <c r="E1220" s="93">
        <v>1.1336999999999999</v>
      </c>
      <c r="F1220" s="93">
        <f t="shared" si="36"/>
        <v>2.7594257999999998</v>
      </c>
      <c r="G1220" s="94">
        <v>1</v>
      </c>
      <c r="H1220" s="93">
        <f t="shared" si="37"/>
        <v>2.7593999999999999</v>
      </c>
      <c r="I1220" s="95">
        <v>8.1300000000000008</v>
      </c>
      <c r="J1220" s="96">
        <v>45566</v>
      </c>
      <c r="K1220" s="102" t="s">
        <v>1756</v>
      </c>
      <c r="L1220" s="39"/>
    </row>
    <row r="1221" spans="1:12" x14ac:dyDescent="0.25">
      <c r="A1221" s="91" t="s">
        <v>1212</v>
      </c>
      <c r="B1221" s="92" t="s">
        <v>1625</v>
      </c>
      <c r="C1221" s="92" t="s">
        <v>1658</v>
      </c>
      <c r="D1221" s="93">
        <v>4.6123000000000003</v>
      </c>
      <c r="E1221" s="93">
        <v>1.1336999999999999</v>
      </c>
      <c r="F1221" s="93">
        <f t="shared" si="36"/>
        <v>5.22896451</v>
      </c>
      <c r="G1221" s="94">
        <v>1</v>
      </c>
      <c r="H1221" s="93">
        <f t="shared" si="37"/>
        <v>5.2290000000000001</v>
      </c>
      <c r="I1221" s="95">
        <v>15.32</v>
      </c>
      <c r="J1221" s="96">
        <v>45566</v>
      </c>
      <c r="K1221" s="102" t="s">
        <v>1756</v>
      </c>
      <c r="L1221" s="39"/>
    </row>
    <row r="1222" spans="1:12" x14ac:dyDescent="0.25">
      <c r="A1222" s="91" t="s">
        <v>1213</v>
      </c>
      <c r="B1222" s="92" t="s">
        <v>1626</v>
      </c>
      <c r="C1222" s="92" t="s">
        <v>1658</v>
      </c>
      <c r="D1222" s="93">
        <v>0.98509999999999998</v>
      </c>
      <c r="E1222" s="93">
        <v>1.1336999999999999</v>
      </c>
      <c r="F1222" s="93">
        <f t="shared" si="36"/>
        <v>1.1168078699999999</v>
      </c>
      <c r="G1222" s="94">
        <v>1</v>
      </c>
      <c r="H1222" s="93">
        <f t="shared" si="37"/>
        <v>1.1168</v>
      </c>
      <c r="I1222" s="95">
        <v>3.14</v>
      </c>
      <c r="J1222" s="96">
        <v>45566</v>
      </c>
      <c r="K1222" s="102" t="s">
        <v>1756</v>
      </c>
      <c r="L1222" s="39"/>
    </row>
    <row r="1223" spans="1:12" x14ac:dyDescent="0.25">
      <c r="A1223" s="91" t="s">
        <v>1214</v>
      </c>
      <c r="B1223" s="92" t="s">
        <v>1626</v>
      </c>
      <c r="C1223" s="92" t="s">
        <v>1658</v>
      </c>
      <c r="D1223" s="93">
        <v>1.2882</v>
      </c>
      <c r="E1223" s="93">
        <v>1.1336999999999999</v>
      </c>
      <c r="F1223" s="93">
        <f t="shared" ref="F1223:F1286" si="38">D1223*E1223</f>
        <v>1.4604323399999999</v>
      </c>
      <c r="G1223" s="94">
        <v>1</v>
      </c>
      <c r="H1223" s="93">
        <f t="shared" ref="H1223:H1286" si="39">ROUND(F1223*G1223,4)</f>
        <v>1.4603999999999999</v>
      </c>
      <c r="I1223" s="95">
        <v>4.71</v>
      </c>
      <c r="J1223" s="96">
        <v>45566</v>
      </c>
      <c r="K1223" s="102" t="s">
        <v>1756</v>
      </c>
      <c r="L1223" s="39"/>
    </row>
    <row r="1224" spans="1:12" x14ac:dyDescent="0.25">
      <c r="A1224" s="91" t="s">
        <v>1215</v>
      </c>
      <c r="B1224" s="92" t="s">
        <v>1626</v>
      </c>
      <c r="C1224" s="92" t="s">
        <v>1658</v>
      </c>
      <c r="D1224" s="93">
        <v>1.8992</v>
      </c>
      <c r="E1224" s="93">
        <v>1.1336999999999999</v>
      </c>
      <c r="F1224" s="93">
        <f t="shared" si="38"/>
        <v>2.1531230399999997</v>
      </c>
      <c r="G1224" s="94">
        <v>1</v>
      </c>
      <c r="H1224" s="93">
        <f t="shared" si="39"/>
        <v>2.1530999999999998</v>
      </c>
      <c r="I1224" s="95">
        <v>7.54</v>
      </c>
      <c r="J1224" s="96">
        <v>45566</v>
      </c>
      <c r="K1224" s="102" t="s">
        <v>1756</v>
      </c>
      <c r="L1224" s="39"/>
    </row>
    <row r="1225" spans="1:12" x14ac:dyDescent="0.25">
      <c r="A1225" s="91" t="s">
        <v>1216</v>
      </c>
      <c r="B1225" s="92" t="s">
        <v>1626</v>
      </c>
      <c r="C1225" s="92" t="s">
        <v>1658</v>
      </c>
      <c r="D1225" s="93">
        <v>3.6373000000000002</v>
      </c>
      <c r="E1225" s="93">
        <v>1.1336999999999999</v>
      </c>
      <c r="F1225" s="93">
        <f t="shared" si="38"/>
        <v>4.1236070099999997</v>
      </c>
      <c r="G1225" s="94">
        <v>1</v>
      </c>
      <c r="H1225" s="93">
        <f t="shared" si="39"/>
        <v>4.1235999999999997</v>
      </c>
      <c r="I1225" s="95">
        <v>13.02</v>
      </c>
      <c r="J1225" s="96">
        <v>45566</v>
      </c>
      <c r="K1225" s="102" t="s">
        <v>1756</v>
      </c>
      <c r="L1225" s="39"/>
    </row>
    <row r="1226" spans="1:12" x14ac:dyDescent="0.25">
      <c r="A1226" s="91" t="s">
        <v>1217</v>
      </c>
      <c r="B1226" s="92" t="s">
        <v>1627</v>
      </c>
      <c r="C1226" s="92" t="s">
        <v>1658</v>
      </c>
      <c r="D1226" s="93">
        <v>0.82220000000000004</v>
      </c>
      <c r="E1226" s="93">
        <v>1.1336999999999999</v>
      </c>
      <c r="F1226" s="93">
        <f t="shared" si="38"/>
        <v>0.93212813999999999</v>
      </c>
      <c r="G1226" s="94">
        <v>1</v>
      </c>
      <c r="H1226" s="93">
        <f t="shared" si="39"/>
        <v>0.93210000000000004</v>
      </c>
      <c r="I1226" s="95">
        <v>2.54</v>
      </c>
      <c r="J1226" s="96">
        <v>45566</v>
      </c>
      <c r="K1226" s="102" t="s">
        <v>1756</v>
      </c>
      <c r="L1226" s="39"/>
    </row>
    <row r="1227" spans="1:12" x14ac:dyDescent="0.25">
      <c r="A1227" s="91" t="s">
        <v>1218</v>
      </c>
      <c r="B1227" s="92" t="s">
        <v>1627</v>
      </c>
      <c r="C1227" s="92" t="s">
        <v>1658</v>
      </c>
      <c r="D1227" s="93">
        <v>1.0599000000000001</v>
      </c>
      <c r="E1227" s="93">
        <v>1.1336999999999999</v>
      </c>
      <c r="F1227" s="93">
        <f t="shared" si="38"/>
        <v>1.20160863</v>
      </c>
      <c r="G1227" s="94">
        <v>1</v>
      </c>
      <c r="H1227" s="93">
        <f t="shared" si="39"/>
        <v>1.2016</v>
      </c>
      <c r="I1227" s="95">
        <v>3.82</v>
      </c>
      <c r="J1227" s="96">
        <v>45566</v>
      </c>
      <c r="K1227" s="102" t="s">
        <v>1756</v>
      </c>
      <c r="L1227" s="39"/>
    </row>
    <row r="1228" spans="1:12" x14ac:dyDescent="0.25">
      <c r="A1228" s="91" t="s">
        <v>1219</v>
      </c>
      <c r="B1228" s="92" t="s">
        <v>1627</v>
      </c>
      <c r="C1228" s="92" t="s">
        <v>1658</v>
      </c>
      <c r="D1228" s="93">
        <v>1.5608</v>
      </c>
      <c r="E1228" s="93">
        <v>1.1336999999999999</v>
      </c>
      <c r="F1228" s="93">
        <f t="shared" si="38"/>
        <v>1.7694789599999998</v>
      </c>
      <c r="G1228" s="94">
        <v>1</v>
      </c>
      <c r="H1228" s="93">
        <f t="shared" si="39"/>
        <v>1.7695000000000001</v>
      </c>
      <c r="I1228" s="95">
        <v>6.57</v>
      </c>
      <c r="J1228" s="96">
        <v>45566</v>
      </c>
      <c r="K1228" s="102" t="s">
        <v>1756</v>
      </c>
      <c r="L1228" s="39"/>
    </row>
    <row r="1229" spans="1:12" x14ac:dyDescent="0.25">
      <c r="A1229" s="91" t="s">
        <v>1220</v>
      </c>
      <c r="B1229" s="92" t="s">
        <v>1627</v>
      </c>
      <c r="C1229" s="92" t="s">
        <v>1658</v>
      </c>
      <c r="D1229" s="93">
        <v>2.9990000000000001</v>
      </c>
      <c r="E1229" s="93">
        <v>1.1336999999999999</v>
      </c>
      <c r="F1229" s="93">
        <f t="shared" si="38"/>
        <v>3.3999663</v>
      </c>
      <c r="G1229" s="94">
        <v>1</v>
      </c>
      <c r="H1229" s="93">
        <f t="shared" si="39"/>
        <v>3.4</v>
      </c>
      <c r="I1229" s="95">
        <v>10.81</v>
      </c>
      <c r="J1229" s="96">
        <v>45566</v>
      </c>
      <c r="K1229" s="102" t="s">
        <v>1756</v>
      </c>
      <c r="L1229" s="39"/>
    </row>
    <row r="1230" spans="1:12" x14ac:dyDescent="0.25">
      <c r="A1230" s="91" t="s">
        <v>1221</v>
      </c>
      <c r="B1230" s="92" t="s">
        <v>1628</v>
      </c>
      <c r="C1230" s="92" t="s">
        <v>1658</v>
      </c>
      <c r="D1230" s="93">
        <v>0.4456</v>
      </c>
      <c r="E1230" s="93">
        <v>1.1336999999999999</v>
      </c>
      <c r="F1230" s="93">
        <f t="shared" si="38"/>
        <v>0.50517671999999991</v>
      </c>
      <c r="G1230" s="94">
        <v>1</v>
      </c>
      <c r="H1230" s="93">
        <f t="shared" si="39"/>
        <v>0.50519999999999998</v>
      </c>
      <c r="I1230" s="95">
        <v>1.83</v>
      </c>
      <c r="J1230" s="96">
        <v>45566</v>
      </c>
      <c r="K1230" s="102" t="s">
        <v>1756</v>
      </c>
      <c r="L1230" s="39"/>
    </row>
    <row r="1231" spans="1:12" x14ac:dyDescent="0.25">
      <c r="A1231" s="91" t="s">
        <v>1222</v>
      </c>
      <c r="B1231" s="92" t="s">
        <v>1628</v>
      </c>
      <c r="C1231" s="92" t="s">
        <v>1658</v>
      </c>
      <c r="D1231" s="93">
        <v>0.61280000000000001</v>
      </c>
      <c r="E1231" s="93">
        <v>1.1336999999999999</v>
      </c>
      <c r="F1231" s="93">
        <f t="shared" si="38"/>
        <v>0.69473136000000002</v>
      </c>
      <c r="G1231" s="94">
        <v>1</v>
      </c>
      <c r="H1231" s="93">
        <f t="shared" si="39"/>
        <v>0.69469999999999998</v>
      </c>
      <c r="I1231" s="95">
        <v>2.61</v>
      </c>
      <c r="J1231" s="96">
        <v>45566</v>
      </c>
      <c r="K1231" s="102" t="s">
        <v>1756</v>
      </c>
      <c r="L1231" s="39"/>
    </row>
    <row r="1232" spans="1:12" x14ac:dyDescent="0.25">
      <c r="A1232" s="91" t="s">
        <v>1223</v>
      </c>
      <c r="B1232" s="92" t="s">
        <v>1628</v>
      </c>
      <c r="C1232" s="92" t="s">
        <v>1658</v>
      </c>
      <c r="D1232" s="93">
        <v>0.96350000000000002</v>
      </c>
      <c r="E1232" s="93">
        <v>1.1336999999999999</v>
      </c>
      <c r="F1232" s="93">
        <f t="shared" si="38"/>
        <v>1.09231995</v>
      </c>
      <c r="G1232" s="94">
        <v>1</v>
      </c>
      <c r="H1232" s="93">
        <f t="shared" si="39"/>
        <v>1.0923</v>
      </c>
      <c r="I1232" s="95">
        <v>4.0599999999999996</v>
      </c>
      <c r="J1232" s="96">
        <v>45566</v>
      </c>
      <c r="K1232" s="102" t="s">
        <v>1756</v>
      </c>
      <c r="L1232" s="39"/>
    </row>
    <row r="1233" spans="1:12" x14ac:dyDescent="0.25">
      <c r="A1233" s="91" t="s">
        <v>1224</v>
      </c>
      <c r="B1233" s="92" t="s">
        <v>1628</v>
      </c>
      <c r="C1233" s="92" t="s">
        <v>1658</v>
      </c>
      <c r="D1233" s="93">
        <v>1.9404999999999999</v>
      </c>
      <c r="E1233" s="93">
        <v>1.1336999999999999</v>
      </c>
      <c r="F1233" s="93">
        <f t="shared" si="38"/>
        <v>2.1999448499999996</v>
      </c>
      <c r="G1233" s="94">
        <v>1</v>
      </c>
      <c r="H1233" s="93">
        <f t="shared" si="39"/>
        <v>2.1999</v>
      </c>
      <c r="I1233" s="95">
        <v>7.75</v>
      </c>
      <c r="J1233" s="96">
        <v>45566</v>
      </c>
      <c r="K1233" s="102" t="s">
        <v>1756</v>
      </c>
      <c r="L1233" s="39"/>
    </row>
    <row r="1234" spans="1:12" x14ac:dyDescent="0.25">
      <c r="A1234" s="91" t="s">
        <v>1225</v>
      </c>
      <c r="B1234" s="92" t="s">
        <v>1629</v>
      </c>
      <c r="C1234" s="92" t="s">
        <v>1658</v>
      </c>
      <c r="D1234" s="93">
        <v>0.31209999999999999</v>
      </c>
      <c r="E1234" s="93">
        <v>1.1336999999999999</v>
      </c>
      <c r="F1234" s="93">
        <f t="shared" si="38"/>
        <v>0.35382776999999999</v>
      </c>
      <c r="G1234" s="94">
        <v>1</v>
      </c>
      <c r="H1234" s="93">
        <f t="shared" si="39"/>
        <v>0.3538</v>
      </c>
      <c r="I1234" s="95">
        <v>1.48</v>
      </c>
      <c r="J1234" s="96">
        <v>45566</v>
      </c>
      <c r="K1234" s="102" t="s">
        <v>1756</v>
      </c>
      <c r="L1234" s="39"/>
    </row>
    <row r="1235" spans="1:12" x14ac:dyDescent="0.25">
      <c r="A1235" s="91" t="s">
        <v>1226</v>
      </c>
      <c r="B1235" s="92" t="s">
        <v>1629</v>
      </c>
      <c r="C1235" s="92" t="s">
        <v>1658</v>
      </c>
      <c r="D1235" s="93">
        <v>0.46189999999999998</v>
      </c>
      <c r="E1235" s="93">
        <v>1.1336999999999999</v>
      </c>
      <c r="F1235" s="93">
        <f t="shared" si="38"/>
        <v>0.52365602999999994</v>
      </c>
      <c r="G1235" s="94">
        <v>1</v>
      </c>
      <c r="H1235" s="93">
        <f t="shared" si="39"/>
        <v>0.52370000000000005</v>
      </c>
      <c r="I1235" s="95">
        <v>2.1</v>
      </c>
      <c r="J1235" s="96">
        <v>45566</v>
      </c>
      <c r="K1235" s="102" t="s">
        <v>1756</v>
      </c>
      <c r="L1235" s="39"/>
    </row>
    <row r="1236" spans="1:12" x14ac:dyDescent="0.25">
      <c r="A1236" s="91" t="s">
        <v>1227</v>
      </c>
      <c r="B1236" s="92" t="s">
        <v>1629</v>
      </c>
      <c r="C1236" s="92" t="s">
        <v>1658</v>
      </c>
      <c r="D1236" s="93">
        <v>0.92459999999999998</v>
      </c>
      <c r="E1236" s="93">
        <v>1.1336999999999999</v>
      </c>
      <c r="F1236" s="93">
        <f t="shared" si="38"/>
        <v>1.0482190199999999</v>
      </c>
      <c r="G1236" s="94">
        <v>1</v>
      </c>
      <c r="H1236" s="93">
        <f t="shared" si="39"/>
        <v>1.0482</v>
      </c>
      <c r="I1236" s="95">
        <v>3.78</v>
      </c>
      <c r="J1236" s="96">
        <v>45566</v>
      </c>
      <c r="K1236" s="102" t="s">
        <v>1756</v>
      </c>
      <c r="L1236" s="39"/>
    </row>
    <row r="1237" spans="1:12" x14ac:dyDescent="0.25">
      <c r="A1237" s="91" t="s">
        <v>1228</v>
      </c>
      <c r="B1237" s="92" t="s">
        <v>1629</v>
      </c>
      <c r="C1237" s="92" t="s">
        <v>1658</v>
      </c>
      <c r="D1237" s="93">
        <v>1.88</v>
      </c>
      <c r="E1237" s="93">
        <v>1.1336999999999999</v>
      </c>
      <c r="F1237" s="93">
        <f t="shared" si="38"/>
        <v>2.1313559999999998</v>
      </c>
      <c r="G1237" s="94">
        <v>1</v>
      </c>
      <c r="H1237" s="93">
        <f t="shared" si="39"/>
        <v>2.1314000000000002</v>
      </c>
      <c r="I1237" s="95">
        <v>7.48</v>
      </c>
      <c r="J1237" s="96">
        <v>45566</v>
      </c>
      <c r="K1237" s="102" t="s">
        <v>1756</v>
      </c>
      <c r="L1237" s="39"/>
    </row>
    <row r="1238" spans="1:12" x14ac:dyDescent="0.25">
      <c r="A1238" s="91" t="s">
        <v>1229</v>
      </c>
      <c r="B1238" s="92" t="s">
        <v>1630</v>
      </c>
      <c r="C1238" s="92" t="s">
        <v>1658</v>
      </c>
      <c r="D1238" s="93">
        <v>0.33610000000000001</v>
      </c>
      <c r="E1238" s="93">
        <v>1.1336999999999999</v>
      </c>
      <c r="F1238" s="93">
        <f t="shared" si="38"/>
        <v>0.38103656999999996</v>
      </c>
      <c r="G1238" s="94">
        <v>1</v>
      </c>
      <c r="H1238" s="93">
        <f t="shared" si="39"/>
        <v>0.38100000000000001</v>
      </c>
      <c r="I1238" s="95">
        <v>1.67</v>
      </c>
      <c r="J1238" s="96">
        <v>45566</v>
      </c>
      <c r="K1238" s="102" t="s">
        <v>1756</v>
      </c>
      <c r="L1238" s="39"/>
    </row>
    <row r="1239" spans="1:12" x14ac:dyDescent="0.25">
      <c r="A1239" s="91" t="s">
        <v>1230</v>
      </c>
      <c r="B1239" s="92" t="s">
        <v>1630</v>
      </c>
      <c r="C1239" s="92" t="s">
        <v>1658</v>
      </c>
      <c r="D1239" s="93">
        <v>0.48780000000000001</v>
      </c>
      <c r="E1239" s="93">
        <v>1.1336999999999999</v>
      </c>
      <c r="F1239" s="93">
        <f t="shared" si="38"/>
        <v>0.55301886</v>
      </c>
      <c r="G1239" s="94">
        <v>1</v>
      </c>
      <c r="H1239" s="93">
        <f t="shared" si="39"/>
        <v>0.55300000000000005</v>
      </c>
      <c r="I1239" s="95">
        <v>2.41</v>
      </c>
      <c r="J1239" s="96">
        <v>45566</v>
      </c>
      <c r="K1239" s="102" t="s">
        <v>1756</v>
      </c>
      <c r="L1239" s="39"/>
    </row>
    <row r="1240" spans="1:12" x14ac:dyDescent="0.25">
      <c r="A1240" s="91" t="s">
        <v>1231</v>
      </c>
      <c r="B1240" s="92" t="s">
        <v>1630</v>
      </c>
      <c r="C1240" s="92" t="s">
        <v>1658</v>
      </c>
      <c r="D1240" s="93">
        <v>0.74029999999999996</v>
      </c>
      <c r="E1240" s="93">
        <v>1.1336999999999999</v>
      </c>
      <c r="F1240" s="93">
        <f t="shared" si="38"/>
        <v>0.83927810999999986</v>
      </c>
      <c r="G1240" s="94">
        <v>1</v>
      </c>
      <c r="H1240" s="93">
        <f t="shared" si="39"/>
        <v>0.83930000000000005</v>
      </c>
      <c r="I1240" s="95">
        <v>3.38</v>
      </c>
      <c r="J1240" s="96">
        <v>45566</v>
      </c>
      <c r="K1240" s="102" t="s">
        <v>1756</v>
      </c>
      <c r="L1240" s="39"/>
    </row>
    <row r="1241" spans="1:12" x14ac:dyDescent="0.25">
      <c r="A1241" s="91" t="s">
        <v>1232</v>
      </c>
      <c r="B1241" s="92" t="s">
        <v>1630</v>
      </c>
      <c r="C1241" s="92" t="s">
        <v>1658</v>
      </c>
      <c r="D1241" s="93">
        <v>1.4100999999999999</v>
      </c>
      <c r="E1241" s="93">
        <v>1.1336999999999999</v>
      </c>
      <c r="F1241" s="93">
        <f t="shared" si="38"/>
        <v>1.5986303699999997</v>
      </c>
      <c r="G1241" s="94">
        <v>1</v>
      </c>
      <c r="H1241" s="93">
        <f t="shared" si="39"/>
        <v>1.5986</v>
      </c>
      <c r="I1241" s="95">
        <v>5.59</v>
      </c>
      <c r="J1241" s="96">
        <v>45566</v>
      </c>
      <c r="K1241" s="102" t="s">
        <v>1756</v>
      </c>
      <c r="L1241" s="39"/>
    </row>
    <row r="1242" spans="1:12" x14ac:dyDescent="0.25">
      <c r="A1242" s="91" t="s">
        <v>1233</v>
      </c>
      <c r="B1242" s="92" t="s">
        <v>1631</v>
      </c>
      <c r="C1242" s="92" t="s">
        <v>1658</v>
      </c>
      <c r="D1242" s="93">
        <v>0.54149999999999998</v>
      </c>
      <c r="E1242" s="93">
        <v>1.1336999999999999</v>
      </c>
      <c r="F1242" s="93">
        <f t="shared" si="38"/>
        <v>0.61389854999999993</v>
      </c>
      <c r="G1242" s="94">
        <v>1</v>
      </c>
      <c r="H1242" s="93">
        <f t="shared" si="39"/>
        <v>0.6139</v>
      </c>
      <c r="I1242" s="95">
        <v>2.71</v>
      </c>
      <c r="J1242" s="96">
        <v>45566</v>
      </c>
      <c r="K1242" s="102" t="s">
        <v>1756</v>
      </c>
      <c r="L1242" s="39"/>
    </row>
    <row r="1243" spans="1:12" x14ac:dyDescent="0.25">
      <c r="A1243" s="91" t="s">
        <v>1234</v>
      </c>
      <c r="B1243" s="92" t="s">
        <v>1631</v>
      </c>
      <c r="C1243" s="92" t="s">
        <v>1658</v>
      </c>
      <c r="D1243" s="93">
        <v>0.65590000000000004</v>
      </c>
      <c r="E1243" s="93">
        <v>1.1336999999999999</v>
      </c>
      <c r="F1243" s="93">
        <f t="shared" si="38"/>
        <v>0.74359383000000001</v>
      </c>
      <c r="G1243" s="94">
        <v>1</v>
      </c>
      <c r="H1243" s="93">
        <f t="shared" si="39"/>
        <v>0.74360000000000004</v>
      </c>
      <c r="I1243" s="95">
        <v>3.46</v>
      </c>
      <c r="J1243" s="96">
        <v>45566</v>
      </c>
      <c r="K1243" s="102" t="s">
        <v>1756</v>
      </c>
      <c r="L1243" s="39"/>
    </row>
    <row r="1244" spans="1:12" x14ac:dyDescent="0.25">
      <c r="A1244" s="91" t="s">
        <v>1235</v>
      </c>
      <c r="B1244" s="92" t="s">
        <v>1631</v>
      </c>
      <c r="C1244" s="92" t="s">
        <v>1658</v>
      </c>
      <c r="D1244" s="93">
        <v>0.95379999999999998</v>
      </c>
      <c r="E1244" s="93">
        <v>1.1336999999999999</v>
      </c>
      <c r="F1244" s="93">
        <f t="shared" si="38"/>
        <v>1.0813230599999999</v>
      </c>
      <c r="G1244" s="94">
        <v>1</v>
      </c>
      <c r="H1244" s="93">
        <f t="shared" si="39"/>
        <v>1.0812999999999999</v>
      </c>
      <c r="I1244" s="95">
        <v>4.9800000000000004</v>
      </c>
      <c r="J1244" s="96">
        <v>45566</v>
      </c>
      <c r="K1244" s="102" t="s">
        <v>1756</v>
      </c>
      <c r="L1244" s="39"/>
    </row>
    <row r="1245" spans="1:12" x14ac:dyDescent="0.25">
      <c r="A1245" s="91" t="s">
        <v>1236</v>
      </c>
      <c r="B1245" s="92" t="s">
        <v>1631</v>
      </c>
      <c r="C1245" s="92" t="s">
        <v>1658</v>
      </c>
      <c r="D1245" s="93">
        <v>1.6931</v>
      </c>
      <c r="E1245" s="93">
        <v>1.1336999999999999</v>
      </c>
      <c r="F1245" s="93">
        <f t="shared" si="38"/>
        <v>1.9194674699999998</v>
      </c>
      <c r="G1245" s="94">
        <v>1</v>
      </c>
      <c r="H1245" s="93">
        <f t="shared" si="39"/>
        <v>1.9195</v>
      </c>
      <c r="I1245" s="95">
        <v>8.43</v>
      </c>
      <c r="J1245" s="96">
        <v>45566</v>
      </c>
      <c r="K1245" s="102" t="s">
        <v>1756</v>
      </c>
      <c r="L1245" s="39"/>
    </row>
    <row r="1246" spans="1:12" x14ac:dyDescent="0.25">
      <c r="A1246" s="91" t="s">
        <v>1237</v>
      </c>
      <c r="B1246" s="92" t="s">
        <v>1632</v>
      </c>
      <c r="C1246" s="92" t="s">
        <v>1658</v>
      </c>
      <c r="D1246" s="93">
        <v>0.37609999999999999</v>
      </c>
      <c r="E1246" s="93">
        <v>1.1336999999999999</v>
      </c>
      <c r="F1246" s="93">
        <f t="shared" si="38"/>
        <v>0.42638456999999996</v>
      </c>
      <c r="G1246" s="94">
        <v>1</v>
      </c>
      <c r="H1246" s="93">
        <f t="shared" si="39"/>
        <v>0.4264</v>
      </c>
      <c r="I1246" s="95">
        <v>2.21</v>
      </c>
      <c r="J1246" s="96">
        <v>45566</v>
      </c>
      <c r="K1246" s="102" t="s">
        <v>1756</v>
      </c>
      <c r="L1246" s="39"/>
    </row>
    <row r="1247" spans="1:12" x14ac:dyDescent="0.25">
      <c r="A1247" s="91" t="s">
        <v>1238</v>
      </c>
      <c r="B1247" s="92" t="s">
        <v>1632</v>
      </c>
      <c r="C1247" s="92" t="s">
        <v>1658</v>
      </c>
      <c r="D1247" s="93">
        <v>0.52280000000000004</v>
      </c>
      <c r="E1247" s="93">
        <v>1.1336999999999999</v>
      </c>
      <c r="F1247" s="93">
        <f t="shared" si="38"/>
        <v>0.59269835999999998</v>
      </c>
      <c r="G1247" s="94">
        <v>1</v>
      </c>
      <c r="H1247" s="93">
        <f t="shared" si="39"/>
        <v>0.5927</v>
      </c>
      <c r="I1247" s="95">
        <v>2.94</v>
      </c>
      <c r="J1247" s="96">
        <v>45566</v>
      </c>
      <c r="K1247" s="102" t="s">
        <v>1756</v>
      </c>
      <c r="L1247" s="39"/>
    </row>
    <row r="1248" spans="1:12" x14ac:dyDescent="0.25">
      <c r="A1248" s="91" t="s">
        <v>1239</v>
      </c>
      <c r="B1248" s="92" t="s">
        <v>1632</v>
      </c>
      <c r="C1248" s="92" t="s">
        <v>1658</v>
      </c>
      <c r="D1248" s="93">
        <v>0.89649999999999996</v>
      </c>
      <c r="E1248" s="93">
        <v>1.1336999999999999</v>
      </c>
      <c r="F1248" s="93">
        <f t="shared" si="38"/>
        <v>1.0163620499999999</v>
      </c>
      <c r="G1248" s="94">
        <v>1</v>
      </c>
      <c r="H1248" s="93">
        <f t="shared" si="39"/>
        <v>1.0164</v>
      </c>
      <c r="I1248" s="95">
        <v>5.27</v>
      </c>
      <c r="J1248" s="96">
        <v>45566</v>
      </c>
      <c r="K1248" s="102" t="s">
        <v>1756</v>
      </c>
      <c r="L1248" s="39"/>
    </row>
    <row r="1249" spans="1:12" x14ac:dyDescent="0.25">
      <c r="A1249" s="91" t="s">
        <v>1240</v>
      </c>
      <c r="B1249" s="92" t="s">
        <v>1632</v>
      </c>
      <c r="C1249" s="92" t="s">
        <v>1658</v>
      </c>
      <c r="D1249" s="93">
        <v>1.9174</v>
      </c>
      <c r="E1249" s="93">
        <v>1.1336999999999999</v>
      </c>
      <c r="F1249" s="93">
        <f t="shared" si="38"/>
        <v>2.1737563799999999</v>
      </c>
      <c r="G1249" s="94">
        <v>1</v>
      </c>
      <c r="H1249" s="93">
        <f t="shared" si="39"/>
        <v>2.1738</v>
      </c>
      <c r="I1249" s="95">
        <v>7.51</v>
      </c>
      <c r="J1249" s="96">
        <v>45566</v>
      </c>
      <c r="K1249" s="102" t="s">
        <v>1756</v>
      </c>
      <c r="L1249" s="39"/>
    </row>
    <row r="1250" spans="1:12" x14ac:dyDescent="0.25">
      <c r="A1250" s="91" t="s">
        <v>1241</v>
      </c>
      <c r="B1250" s="92" t="s">
        <v>1633</v>
      </c>
      <c r="C1250" s="92" t="s">
        <v>1658</v>
      </c>
      <c r="D1250" s="93">
        <v>0.50660000000000005</v>
      </c>
      <c r="E1250" s="93">
        <v>1.1336999999999999</v>
      </c>
      <c r="F1250" s="93">
        <f t="shared" si="38"/>
        <v>0.57433242000000007</v>
      </c>
      <c r="G1250" s="94">
        <v>1</v>
      </c>
      <c r="H1250" s="93">
        <f t="shared" si="39"/>
        <v>0.57430000000000003</v>
      </c>
      <c r="I1250" s="95">
        <v>1.62</v>
      </c>
      <c r="J1250" s="96">
        <v>45566</v>
      </c>
      <c r="K1250" s="102" t="s">
        <v>1756</v>
      </c>
      <c r="L1250" s="39"/>
    </row>
    <row r="1251" spans="1:12" x14ac:dyDescent="0.25">
      <c r="A1251" s="91" t="s">
        <v>1242</v>
      </c>
      <c r="B1251" s="92" t="s">
        <v>1633</v>
      </c>
      <c r="C1251" s="92" t="s">
        <v>1658</v>
      </c>
      <c r="D1251" s="93">
        <v>0.54859999999999998</v>
      </c>
      <c r="E1251" s="93">
        <v>1.1336999999999999</v>
      </c>
      <c r="F1251" s="93">
        <f t="shared" si="38"/>
        <v>0.62194781999999993</v>
      </c>
      <c r="G1251" s="94">
        <v>1</v>
      </c>
      <c r="H1251" s="93">
        <f t="shared" si="39"/>
        <v>0.62190000000000001</v>
      </c>
      <c r="I1251" s="95">
        <v>2.2999999999999998</v>
      </c>
      <c r="J1251" s="96">
        <v>45566</v>
      </c>
      <c r="K1251" s="102" t="s">
        <v>1756</v>
      </c>
      <c r="L1251" s="39"/>
    </row>
    <row r="1252" spans="1:12" x14ac:dyDescent="0.25">
      <c r="A1252" s="91" t="s">
        <v>1243</v>
      </c>
      <c r="B1252" s="92" t="s">
        <v>1633</v>
      </c>
      <c r="C1252" s="92" t="s">
        <v>1658</v>
      </c>
      <c r="D1252" s="93">
        <v>0.72809999999999997</v>
      </c>
      <c r="E1252" s="93">
        <v>1.1336999999999999</v>
      </c>
      <c r="F1252" s="93">
        <f t="shared" si="38"/>
        <v>0.82544696999999989</v>
      </c>
      <c r="G1252" s="94">
        <v>1</v>
      </c>
      <c r="H1252" s="93">
        <f t="shared" si="39"/>
        <v>0.82540000000000002</v>
      </c>
      <c r="I1252" s="95">
        <v>3.26</v>
      </c>
      <c r="J1252" s="96">
        <v>45566</v>
      </c>
      <c r="K1252" s="102" t="s">
        <v>1756</v>
      </c>
      <c r="L1252" s="39"/>
    </row>
    <row r="1253" spans="1:12" x14ac:dyDescent="0.25">
      <c r="A1253" s="91" t="s">
        <v>1244</v>
      </c>
      <c r="B1253" s="92" t="s">
        <v>1633</v>
      </c>
      <c r="C1253" s="92" t="s">
        <v>1658</v>
      </c>
      <c r="D1253" s="93">
        <v>1.3689</v>
      </c>
      <c r="E1253" s="93">
        <v>1.1336999999999999</v>
      </c>
      <c r="F1253" s="93">
        <f t="shared" si="38"/>
        <v>1.55192193</v>
      </c>
      <c r="G1253" s="94">
        <v>1</v>
      </c>
      <c r="H1253" s="93">
        <f t="shared" si="39"/>
        <v>1.5519000000000001</v>
      </c>
      <c r="I1253" s="95">
        <v>5.25</v>
      </c>
      <c r="J1253" s="96">
        <v>45566</v>
      </c>
      <c r="K1253" s="102" t="s">
        <v>1756</v>
      </c>
      <c r="L1253" s="39"/>
    </row>
    <row r="1254" spans="1:12" x14ac:dyDescent="0.25">
      <c r="A1254" s="91" t="s">
        <v>1245</v>
      </c>
      <c r="B1254" s="92" t="s">
        <v>1634</v>
      </c>
      <c r="C1254" s="92" t="s">
        <v>1658</v>
      </c>
      <c r="D1254" s="93">
        <v>0.36820000000000003</v>
      </c>
      <c r="E1254" s="93">
        <v>1.1336999999999999</v>
      </c>
      <c r="F1254" s="93">
        <f t="shared" si="38"/>
        <v>0.41742834000000001</v>
      </c>
      <c r="G1254" s="94">
        <v>1</v>
      </c>
      <c r="H1254" s="93">
        <f t="shared" si="39"/>
        <v>0.41739999999999999</v>
      </c>
      <c r="I1254" s="95">
        <v>2.1800000000000002</v>
      </c>
      <c r="J1254" s="96">
        <v>45566</v>
      </c>
      <c r="K1254" s="102" t="s">
        <v>1756</v>
      </c>
      <c r="L1254" s="39"/>
    </row>
    <row r="1255" spans="1:12" x14ac:dyDescent="0.25">
      <c r="A1255" s="91" t="s">
        <v>1246</v>
      </c>
      <c r="B1255" s="92" t="s">
        <v>1634</v>
      </c>
      <c r="C1255" s="92" t="s">
        <v>1658</v>
      </c>
      <c r="D1255" s="93">
        <v>0.47049999999999997</v>
      </c>
      <c r="E1255" s="93">
        <v>1.1336999999999999</v>
      </c>
      <c r="F1255" s="93">
        <f t="shared" si="38"/>
        <v>0.53340584999999996</v>
      </c>
      <c r="G1255" s="94">
        <v>1</v>
      </c>
      <c r="H1255" s="93">
        <f t="shared" si="39"/>
        <v>0.53339999999999999</v>
      </c>
      <c r="I1255" s="95">
        <v>2.92</v>
      </c>
      <c r="J1255" s="96">
        <v>45566</v>
      </c>
      <c r="K1255" s="102" t="s">
        <v>1756</v>
      </c>
      <c r="L1255" s="39"/>
    </row>
    <row r="1256" spans="1:12" x14ac:dyDescent="0.25">
      <c r="A1256" s="91" t="s">
        <v>1247</v>
      </c>
      <c r="B1256" s="92" t="s">
        <v>1634</v>
      </c>
      <c r="C1256" s="92" t="s">
        <v>1658</v>
      </c>
      <c r="D1256" s="93">
        <v>0.8014</v>
      </c>
      <c r="E1256" s="93">
        <v>1.1336999999999999</v>
      </c>
      <c r="F1256" s="93">
        <f t="shared" si="38"/>
        <v>0.9085471799999999</v>
      </c>
      <c r="G1256" s="94">
        <v>1</v>
      </c>
      <c r="H1256" s="93">
        <f t="shared" si="39"/>
        <v>0.90849999999999997</v>
      </c>
      <c r="I1256" s="95">
        <v>4.04</v>
      </c>
      <c r="J1256" s="96">
        <v>45566</v>
      </c>
      <c r="K1256" s="102" t="s">
        <v>1756</v>
      </c>
      <c r="L1256" s="39"/>
    </row>
    <row r="1257" spans="1:12" x14ac:dyDescent="0.25">
      <c r="A1257" s="91" t="s">
        <v>1248</v>
      </c>
      <c r="B1257" s="92" t="s">
        <v>1634</v>
      </c>
      <c r="C1257" s="92" t="s">
        <v>1658</v>
      </c>
      <c r="D1257" s="93">
        <v>1.5919000000000001</v>
      </c>
      <c r="E1257" s="93">
        <v>1.1336999999999999</v>
      </c>
      <c r="F1257" s="93">
        <f t="shared" si="38"/>
        <v>1.8047370300000001</v>
      </c>
      <c r="G1257" s="94">
        <v>1</v>
      </c>
      <c r="H1257" s="93">
        <f t="shared" si="39"/>
        <v>1.8047</v>
      </c>
      <c r="I1257" s="95">
        <v>6.48</v>
      </c>
      <c r="J1257" s="96">
        <v>45566</v>
      </c>
      <c r="K1257" s="102" t="s">
        <v>1756</v>
      </c>
      <c r="L1257" s="39"/>
    </row>
    <row r="1258" spans="1:12" x14ac:dyDescent="0.25">
      <c r="A1258" s="91" t="s">
        <v>1249</v>
      </c>
      <c r="B1258" s="92" t="s">
        <v>1635</v>
      </c>
      <c r="C1258" s="92" t="s">
        <v>1658</v>
      </c>
      <c r="D1258" s="93">
        <v>1.6188</v>
      </c>
      <c r="E1258" s="93">
        <v>1.1336999999999999</v>
      </c>
      <c r="F1258" s="93">
        <f t="shared" si="38"/>
        <v>1.8352335599999998</v>
      </c>
      <c r="G1258" s="94">
        <v>1</v>
      </c>
      <c r="H1258" s="93">
        <f t="shared" si="39"/>
        <v>1.8351999999999999</v>
      </c>
      <c r="I1258" s="95">
        <v>21.19</v>
      </c>
      <c r="J1258" s="96">
        <v>45566</v>
      </c>
      <c r="K1258" s="102" t="s">
        <v>1756</v>
      </c>
      <c r="L1258" s="39"/>
    </row>
    <row r="1259" spans="1:12" x14ac:dyDescent="0.25">
      <c r="A1259" s="91" t="s">
        <v>1250</v>
      </c>
      <c r="B1259" s="92" t="s">
        <v>1635</v>
      </c>
      <c r="C1259" s="92" t="s">
        <v>1658</v>
      </c>
      <c r="D1259" s="93">
        <v>1.8427</v>
      </c>
      <c r="E1259" s="93">
        <v>1.1336999999999999</v>
      </c>
      <c r="F1259" s="93">
        <f t="shared" si="38"/>
        <v>2.0890689899999999</v>
      </c>
      <c r="G1259" s="94">
        <v>1</v>
      </c>
      <c r="H1259" s="93">
        <f t="shared" si="39"/>
        <v>2.0891000000000002</v>
      </c>
      <c r="I1259" s="95">
        <v>21.19</v>
      </c>
      <c r="J1259" s="96">
        <v>45566</v>
      </c>
      <c r="K1259" s="102" t="s">
        <v>1756</v>
      </c>
      <c r="L1259" s="39"/>
    </row>
    <row r="1260" spans="1:12" x14ac:dyDescent="0.25">
      <c r="A1260" s="91" t="s">
        <v>1251</v>
      </c>
      <c r="B1260" s="92" t="s">
        <v>1635</v>
      </c>
      <c r="C1260" s="92" t="s">
        <v>1658</v>
      </c>
      <c r="D1260" s="93">
        <v>5.6379999999999999</v>
      </c>
      <c r="E1260" s="93">
        <v>1.1336999999999999</v>
      </c>
      <c r="F1260" s="93">
        <f t="shared" si="38"/>
        <v>6.3918005999999998</v>
      </c>
      <c r="G1260" s="94">
        <v>1</v>
      </c>
      <c r="H1260" s="93">
        <f t="shared" si="39"/>
        <v>6.3917999999999999</v>
      </c>
      <c r="I1260" s="95">
        <v>21.19</v>
      </c>
      <c r="J1260" s="96">
        <v>45566</v>
      </c>
      <c r="K1260" s="102" t="s">
        <v>1756</v>
      </c>
      <c r="L1260" s="39"/>
    </row>
    <row r="1261" spans="1:12" x14ac:dyDescent="0.25">
      <c r="A1261" s="91" t="s">
        <v>1252</v>
      </c>
      <c r="B1261" s="92" t="s">
        <v>1635</v>
      </c>
      <c r="C1261" s="92" t="s">
        <v>1658</v>
      </c>
      <c r="D1261" s="93">
        <v>17.151299999999999</v>
      </c>
      <c r="E1261" s="93">
        <v>1.1336999999999999</v>
      </c>
      <c r="F1261" s="93">
        <f t="shared" si="38"/>
        <v>19.444428809999998</v>
      </c>
      <c r="G1261" s="94">
        <v>1</v>
      </c>
      <c r="H1261" s="93">
        <f t="shared" si="39"/>
        <v>19.444400000000002</v>
      </c>
      <c r="I1261" s="95">
        <v>42.32</v>
      </c>
      <c r="J1261" s="96">
        <v>45566</v>
      </c>
      <c r="K1261" s="102" t="s">
        <v>1756</v>
      </c>
      <c r="L1261" s="39"/>
    </row>
    <row r="1262" spans="1:12" x14ac:dyDescent="0.25">
      <c r="A1262" s="91" t="s">
        <v>1253</v>
      </c>
      <c r="B1262" s="92" t="s">
        <v>1636</v>
      </c>
      <c r="C1262" s="92" t="s">
        <v>1658</v>
      </c>
      <c r="D1262" s="93">
        <v>1.157</v>
      </c>
      <c r="E1262" s="93">
        <v>1.1336999999999999</v>
      </c>
      <c r="F1262" s="93">
        <f t="shared" si="38"/>
        <v>1.3116908999999999</v>
      </c>
      <c r="G1262" s="94">
        <v>1</v>
      </c>
      <c r="H1262" s="93">
        <f t="shared" si="39"/>
        <v>1.3117000000000001</v>
      </c>
      <c r="I1262" s="95">
        <v>4.16</v>
      </c>
      <c r="J1262" s="96">
        <v>45566</v>
      </c>
      <c r="K1262" s="102" t="s">
        <v>1756</v>
      </c>
      <c r="L1262" s="39"/>
    </row>
    <row r="1263" spans="1:12" x14ac:dyDescent="0.25">
      <c r="A1263" s="91" t="s">
        <v>1254</v>
      </c>
      <c r="B1263" s="92" t="s">
        <v>1636</v>
      </c>
      <c r="C1263" s="92" t="s">
        <v>1658</v>
      </c>
      <c r="D1263" s="93">
        <v>1.7987</v>
      </c>
      <c r="E1263" s="93">
        <v>1.1336999999999999</v>
      </c>
      <c r="F1263" s="93">
        <f t="shared" si="38"/>
        <v>2.0391861899999997</v>
      </c>
      <c r="G1263" s="94">
        <v>1</v>
      </c>
      <c r="H1263" s="93">
        <f t="shared" si="39"/>
        <v>2.0392000000000001</v>
      </c>
      <c r="I1263" s="95">
        <v>7.62</v>
      </c>
      <c r="J1263" s="96">
        <v>45566</v>
      </c>
      <c r="K1263" s="102" t="s">
        <v>1756</v>
      </c>
      <c r="L1263" s="39"/>
    </row>
    <row r="1264" spans="1:12" x14ac:dyDescent="0.25">
      <c r="A1264" s="91" t="s">
        <v>1255</v>
      </c>
      <c r="B1264" s="92" t="s">
        <v>1636</v>
      </c>
      <c r="C1264" s="92" t="s">
        <v>1658</v>
      </c>
      <c r="D1264" s="93">
        <v>3.3411</v>
      </c>
      <c r="E1264" s="93">
        <v>1.1336999999999999</v>
      </c>
      <c r="F1264" s="93">
        <f t="shared" si="38"/>
        <v>3.7878050699999997</v>
      </c>
      <c r="G1264" s="94">
        <v>1</v>
      </c>
      <c r="H1264" s="93">
        <f t="shared" si="39"/>
        <v>3.7877999999999998</v>
      </c>
      <c r="I1264" s="95">
        <v>13.85</v>
      </c>
      <c r="J1264" s="96">
        <v>45566</v>
      </c>
      <c r="K1264" s="102" t="s">
        <v>1756</v>
      </c>
      <c r="L1264" s="39"/>
    </row>
    <row r="1265" spans="1:12" x14ac:dyDescent="0.25">
      <c r="A1265" s="91" t="s">
        <v>1256</v>
      </c>
      <c r="B1265" s="92" t="s">
        <v>1636</v>
      </c>
      <c r="C1265" s="92" t="s">
        <v>1658</v>
      </c>
      <c r="D1265" s="93">
        <v>9.3618000000000006</v>
      </c>
      <c r="E1265" s="93">
        <v>1.1336999999999999</v>
      </c>
      <c r="F1265" s="93">
        <f t="shared" si="38"/>
        <v>10.613472659999999</v>
      </c>
      <c r="G1265" s="94">
        <v>1</v>
      </c>
      <c r="H1265" s="93">
        <f t="shared" si="39"/>
        <v>10.6135</v>
      </c>
      <c r="I1265" s="95">
        <v>28.94</v>
      </c>
      <c r="J1265" s="96">
        <v>45566</v>
      </c>
      <c r="K1265" s="102" t="s">
        <v>1756</v>
      </c>
      <c r="L1265" s="39"/>
    </row>
    <row r="1266" spans="1:12" x14ac:dyDescent="0.25">
      <c r="A1266" s="91" t="s">
        <v>1257</v>
      </c>
      <c r="B1266" s="92" t="s">
        <v>1637</v>
      </c>
      <c r="C1266" s="92" t="s">
        <v>1658</v>
      </c>
      <c r="D1266" s="93">
        <v>0.47489999999999999</v>
      </c>
      <c r="E1266" s="93">
        <v>1.1336999999999999</v>
      </c>
      <c r="F1266" s="93">
        <f t="shared" si="38"/>
        <v>0.53839412999999992</v>
      </c>
      <c r="G1266" s="94">
        <v>1</v>
      </c>
      <c r="H1266" s="93">
        <f t="shared" si="39"/>
        <v>0.53839999999999999</v>
      </c>
      <c r="I1266" s="95">
        <v>2.93</v>
      </c>
      <c r="J1266" s="96">
        <v>45566</v>
      </c>
      <c r="K1266" s="102" t="s">
        <v>1756</v>
      </c>
      <c r="L1266" s="39"/>
    </row>
    <row r="1267" spans="1:12" x14ac:dyDescent="0.25">
      <c r="A1267" s="91" t="s">
        <v>1258</v>
      </c>
      <c r="B1267" s="92" t="s">
        <v>1637</v>
      </c>
      <c r="C1267" s="92" t="s">
        <v>1658</v>
      </c>
      <c r="D1267" s="93">
        <v>0.66339999999999999</v>
      </c>
      <c r="E1267" s="93">
        <v>1.1336999999999999</v>
      </c>
      <c r="F1267" s="93">
        <f t="shared" si="38"/>
        <v>0.7520965799999999</v>
      </c>
      <c r="G1267" s="94">
        <v>1</v>
      </c>
      <c r="H1267" s="93">
        <f t="shared" si="39"/>
        <v>0.75209999999999999</v>
      </c>
      <c r="I1267" s="95">
        <v>4.3099999999999996</v>
      </c>
      <c r="J1267" s="96">
        <v>45566</v>
      </c>
      <c r="K1267" s="102" t="s">
        <v>1756</v>
      </c>
      <c r="L1267" s="39"/>
    </row>
    <row r="1268" spans="1:12" x14ac:dyDescent="0.25">
      <c r="A1268" s="91" t="s">
        <v>1259</v>
      </c>
      <c r="B1268" s="92" t="s">
        <v>1637</v>
      </c>
      <c r="C1268" s="92" t="s">
        <v>1658</v>
      </c>
      <c r="D1268" s="93">
        <v>1.0189999999999999</v>
      </c>
      <c r="E1268" s="93">
        <v>1.1336999999999999</v>
      </c>
      <c r="F1268" s="93">
        <f t="shared" si="38"/>
        <v>1.1552402999999998</v>
      </c>
      <c r="G1268" s="94">
        <v>1</v>
      </c>
      <c r="H1268" s="93">
        <f t="shared" si="39"/>
        <v>1.1552</v>
      </c>
      <c r="I1268" s="95">
        <v>6.2</v>
      </c>
      <c r="J1268" s="96">
        <v>45566</v>
      </c>
      <c r="K1268" s="102" t="s">
        <v>1756</v>
      </c>
      <c r="L1268" s="39"/>
    </row>
    <row r="1269" spans="1:12" x14ac:dyDescent="0.25">
      <c r="A1269" s="91" t="s">
        <v>1260</v>
      </c>
      <c r="B1269" s="92" t="s">
        <v>1637</v>
      </c>
      <c r="C1269" s="92" t="s">
        <v>1658</v>
      </c>
      <c r="D1269" s="93">
        <v>1.9456</v>
      </c>
      <c r="E1269" s="93">
        <v>1.1336999999999999</v>
      </c>
      <c r="F1269" s="93">
        <f t="shared" si="38"/>
        <v>2.2057267199999999</v>
      </c>
      <c r="G1269" s="94">
        <v>1</v>
      </c>
      <c r="H1269" s="93">
        <f t="shared" si="39"/>
        <v>2.2057000000000002</v>
      </c>
      <c r="I1269" s="95">
        <v>6.64</v>
      </c>
      <c r="J1269" s="96">
        <v>45566</v>
      </c>
      <c r="K1269" s="102" t="s">
        <v>1756</v>
      </c>
      <c r="L1269" s="39"/>
    </row>
    <row r="1270" spans="1:12" x14ac:dyDescent="0.25">
      <c r="A1270" s="91" t="s">
        <v>1261</v>
      </c>
      <c r="B1270" s="92" t="s">
        <v>1638</v>
      </c>
      <c r="C1270" s="92" t="s">
        <v>1658</v>
      </c>
      <c r="D1270" s="93">
        <v>0.35339999999999999</v>
      </c>
      <c r="E1270" s="93">
        <v>1.1336999999999999</v>
      </c>
      <c r="F1270" s="93">
        <f t="shared" si="38"/>
        <v>0.40064957999999995</v>
      </c>
      <c r="G1270" s="94">
        <v>1</v>
      </c>
      <c r="H1270" s="93">
        <f t="shared" si="39"/>
        <v>0.40060000000000001</v>
      </c>
      <c r="I1270" s="95">
        <v>2.2599999999999998</v>
      </c>
      <c r="J1270" s="96">
        <v>45566</v>
      </c>
      <c r="K1270" s="102" t="s">
        <v>1756</v>
      </c>
      <c r="L1270" s="39"/>
    </row>
    <row r="1271" spans="1:12" x14ac:dyDescent="0.25">
      <c r="A1271" s="91" t="s">
        <v>1262</v>
      </c>
      <c r="B1271" s="92" t="s">
        <v>1638</v>
      </c>
      <c r="C1271" s="92" t="s">
        <v>1658</v>
      </c>
      <c r="D1271" s="93">
        <v>0.59060000000000001</v>
      </c>
      <c r="E1271" s="93">
        <v>1.1336999999999999</v>
      </c>
      <c r="F1271" s="93">
        <f t="shared" si="38"/>
        <v>0.66956322000000001</v>
      </c>
      <c r="G1271" s="94">
        <v>1</v>
      </c>
      <c r="H1271" s="93">
        <f t="shared" si="39"/>
        <v>0.66959999999999997</v>
      </c>
      <c r="I1271" s="95">
        <v>3.66</v>
      </c>
      <c r="J1271" s="96">
        <v>45566</v>
      </c>
      <c r="K1271" s="102" t="s">
        <v>1756</v>
      </c>
      <c r="L1271" s="39"/>
    </row>
    <row r="1272" spans="1:12" x14ac:dyDescent="0.25">
      <c r="A1272" s="91" t="s">
        <v>1263</v>
      </c>
      <c r="B1272" s="92" t="s">
        <v>1638</v>
      </c>
      <c r="C1272" s="92" t="s">
        <v>1658</v>
      </c>
      <c r="D1272" s="93">
        <v>1.0317000000000001</v>
      </c>
      <c r="E1272" s="93">
        <v>1.1336999999999999</v>
      </c>
      <c r="F1272" s="93">
        <f t="shared" si="38"/>
        <v>1.16963829</v>
      </c>
      <c r="G1272" s="94">
        <v>1</v>
      </c>
      <c r="H1272" s="93">
        <f t="shared" si="39"/>
        <v>1.1696</v>
      </c>
      <c r="I1272" s="95">
        <v>5.88</v>
      </c>
      <c r="J1272" s="96">
        <v>45566</v>
      </c>
      <c r="K1272" s="102" t="s">
        <v>1756</v>
      </c>
      <c r="L1272" s="39"/>
    </row>
    <row r="1273" spans="1:12" x14ac:dyDescent="0.25">
      <c r="A1273" s="91" t="s">
        <v>1264</v>
      </c>
      <c r="B1273" s="92" t="s">
        <v>1638</v>
      </c>
      <c r="C1273" s="92" t="s">
        <v>1658</v>
      </c>
      <c r="D1273" s="93">
        <v>2.2549000000000001</v>
      </c>
      <c r="E1273" s="93">
        <v>1.1336999999999999</v>
      </c>
      <c r="F1273" s="93">
        <f t="shared" si="38"/>
        <v>2.55638013</v>
      </c>
      <c r="G1273" s="94">
        <v>1</v>
      </c>
      <c r="H1273" s="93">
        <f t="shared" si="39"/>
        <v>2.5564</v>
      </c>
      <c r="I1273" s="95">
        <v>10.32</v>
      </c>
      <c r="J1273" s="96">
        <v>45566</v>
      </c>
      <c r="K1273" s="102" t="s">
        <v>1756</v>
      </c>
      <c r="L1273" s="39"/>
    </row>
    <row r="1274" spans="1:12" x14ac:dyDescent="0.25">
      <c r="A1274" s="91" t="s">
        <v>1265</v>
      </c>
      <c r="B1274" s="92" t="s">
        <v>1639</v>
      </c>
      <c r="C1274" s="92" t="s">
        <v>1658</v>
      </c>
      <c r="D1274" s="93">
        <v>1.631</v>
      </c>
      <c r="E1274" s="93">
        <v>1.1336999999999999</v>
      </c>
      <c r="F1274" s="93">
        <f t="shared" si="38"/>
        <v>1.8490646999999998</v>
      </c>
      <c r="G1274" s="94">
        <v>1</v>
      </c>
      <c r="H1274" s="93">
        <f t="shared" si="39"/>
        <v>1.8491</v>
      </c>
      <c r="I1274" s="95">
        <v>2.57</v>
      </c>
      <c r="J1274" s="96">
        <v>45566</v>
      </c>
      <c r="K1274" s="102" t="s">
        <v>1756</v>
      </c>
      <c r="L1274" s="39"/>
    </row>
    <row r="1275" spans="1:12" x14ac:dyDescent="0.25">
      <c r="A1275" s="91" t="s">
        <v>1266</v>
      </c>
      <c r="B1275" s="92" t="s">
        <v>1639</v>
      </c>
      <c r="C1275" s="92" t="s">
        <v>1658</v>
      </c>
      <c r="D1275" s="93">
        <v>2.1684999999999999</v>
      </c>
      <c r="E1275" s="93">
        <v>1.1336999999999999</v>
      </c>
      <c r="F1275" s="93">
        <f t="shared" si="38"/>
        <v>2.4584284499999995</v>
      </c>
      <c r="G1275" s="94">
        <v>1</v>
      </c>
      <c r="H1275" s="93">
        <f t="shared" si="39"/>
        <v>2.4584000000000001</v>
      </c>
      <c r="I1275" s="95">
        <v>4.3899999999999997</v>
      </c>
      <c r="J1275" s="96">
        <v>45566</v>
      </c>
      <c r="K1275" s="102" t="s">
        <v>1756</v>
      </c>
      <c r="L1275" s="39"/>
    </row>
    <row r="1276" spans="1:12" x14ac:dyDescent="0.25">
      <c r="A1276" s="91" t="s">
        <v>1267</v>
      </c>
      <c r="B1276" s="92" t="s">
        <v>1639</v>
      </c>
      <c r="C1276" s="92" t="s">
        <v>1658</v>
      </c>
      <c r="D1276" s="93">
        <v>2.7012999999999998</v>
      </c>
      <c r="E1276" s="93">
        <v>1.1336999999999999</v>
      </c>
      <c r="F1276" s="93">
        <f t="shared" si="38"/>
        <v>3.0624638099999997</v>
      </c>
      <c r="G1276" s="94">
        <v>1</v>
      </c>
      <c r="H1276" s="93">
        <f t="shared" si="39"/>
        <v>3.0625</v>
      </c>
      <c r="I1276" s="95">
        <v>10.14</v>
      </c>
      <c r="J1276" s="96">
        <v>45566</v>
      </c>
      <c r="K1276" s="102" t="s">
        <v>1756</v>
      </c>
      <c r="L1276" s="39"/>
    </row>
    <row r="1277" spans="1:12" x14ac:dyDescent="0.25">
      <c r="A1277" s="91" t="s">
        <v>1268</v>
      </c>
      <c r="B1277" s="92" t="s">
        <v>1639</v>
      </c>
      <c r="C1277" s="92" t="s">
        <v>1658</v>
      </c>
      <c r="D1277" s="93">
        <v>6.0484999999999998</v>
      </c>
      <c r="E1277" s="93">
        <v>1.1336999999999999</v>
      </c>
      <c r="F1277" s="93">
        <f t="shared" si="38"/>
        <v>6.8571844499999992</v>
      </c>
      <c r="G1277" s="94">
        <v>1</v>
      </c>
      <c r="H1277" s="93">
        <f t="shared" si="39"/>
        <v>6.8571999999999997</v>
      </c>
      <c r="I1277" s="95">
        <v>28.02</v>
      </c>
      <c r="J1277" s="96">
        <v>45566</v>
      </c>
      <c r="K1277" s="102" t="s">
        <v>1756</v>
      </c>
      <c r="L1277" s="39"/>
    </row>
    <row r="1278" spans="1:12" x14ac:dyDescent="0.25">
      <c r="A1278" s="91" t="s">
        <v>2306</v>
      </c>
      <c r="B1278" s="92" t="s">
        <v>2307</v>
      </c>
      <c r="C1278" s="92" t="s">
        <v>1658</v>
      </c>
      <c r="D1278" s="93">
        <v>1.5795999999999999</v>
      </c>
      <c r="E1278" s="93">
        <v>1.1336999999999999</v>
      </c>
      <c r="F1278" s="93">
        <f t="shared" si="38"/>
        <v>1.7907925199999997</v>
      </c>
      <c r="G1278" s="94">
        <v>1</v>
      </c>
      <c r="H1278" s="93">
        <f t="shared" si="39"/>
        <v>1.7907999999999999</v>
      </c>
      <c r="I1278" s="95">
        <v>3.31</v>
      </c>
      <c r="J1278" s="96">
        <v>45566</v>
      </c>
      <c r="K1278" s="102" t="s">
        <v>1756</v>
      </c>
      <c r="L1278" s="39"/>
    </row>
    <row r="1279" spans="1:12" x14ac:dyDescent="0.25">
      <c r="A1279" s="91" t="s">
        <v>2308</v>
      </c>
      <c r="B1279" s="92" t="s">
        <v>2307</v>
      </c>
      <c r="C1279" s="92" t="s">
        <v>1658</v>
      </c>
      <c r="D1279" s="93">
        <v>1.819</v>
      </c>
      <c r="E1279" s="93">
        <v>1.1336999999999999</v>
      </c>
      <c r="F1279" s="93">
        <f t="shared" si="38"/>
        <v>2.0622002999999998</v>
      </c>
      <c r="G1279" s="94">
        <v>1</v>
      </c>
      <c r="H1279" s="93">
        <f t="shared" si="39"/>
        <v>2.0621999999999998</v>
      </c>
      <c r="I1279" s="95">
        <v>4.32</v>
      </c>
      <c r="J1279" s="96">
        <v>45566</v>
      </c>
      <c r="K1279" s="102" t="s">
        <v>1756</v>
      </c>
      <c r="L1279" s="39"/>
    </row>
    <row r="1280" spans="1:12" x14ac:dyDescent="0.25">
      <c r="A1280" s="91" t="s">
        <v>2309</v>
      </c>
      <c r="B1280" s="92" t="s">
        <v>2307</v>
      </c>
      <c r="C1280" s="92" t="s">
        <v>1658</v>
      </c>
      <c r="D1280" s="93">
        <v>2.677</v>
      </c>
      <c r="E1280" s="93">
        <v>1.1336999999999999</v>
      </c>
      <c r="F1280" s="93">
        <f t="shared" si="38"/>
        <v>3.0349149</v>
      </c>
      <c r="G1280" s="94">
        <v>1</v>
      </c>
      <c r="H1280" s="93">
        <f t="shared" si="39"/>
        <v>3.0348999999999999</v>
      </c>
      <c r="I1280" s="95">
        <v>6.67</v>
      </c>
      <c r="J1280" s="96">
        <v>45566</v>
      </c>
      <c r="K1280" s="102" t="s">
        <v>1756</v>
      </c>
      <c r="L1280" s="39"/>
    </row>
    <row r="1281" spans="1:12" x14ac:dyDescent="0.25">
      <c r="A1281" s="91" t="s">
        <v>2310</v>
      </c>
      <c r="B1281" s="92" t="s">
        <v>2307</v>
      </c>
      <c r="C1281" s="92" t="s">
        <v>1658</v>
      </c>
      <c r="D1281" s="93">
        <v>8.2417999999999996</v>
      </c>
      <c r="E1281" s="93">
        <v>1.1336999999999999</v>
      </c>
      <c r="F1281" s="93">
        <f t="shared" si="38"/>
        <v>9.3437286599999982</v>
      </c>
      <c r="G1281" s="94">
        <v>1</v>
      </c>
      <c r="H1281" s="93">
        <f t="shared" si="39"/>
        <v>9.3437000000000001</v>
      </c>
      <c r="I1281" s="95">
        <v>18</v>
      </c>
      <c r="J1281" s="96">
        <v>45566</v>
      </c>
      <c r="K1281" s="102" t="s">
        <v>1756</v>
      </c>
      <c r="L1281" s="39"/>
    </row>
    <row r="1282" spans="1:12" x14ac:dyDescent="0.25">
      <c r="A1282" s="91" t="s">
        <v>1269</v>
      </c>
      <c r="B1282" s="92" t="s">
        <v>1640</v>
      </c>
      <c r="C1282" s="92" t="s">
        <v>1663</v>
      </c>
      <c r="D1282" s="93">
        <v>0.95640000000000003</v>
      </c>
      <c r="E1282" s="93">
        <v>1.1336999999999999</v>
      </c>
      <c r="F1282" s="93">
        <f t="shared" si="38"/>
        <v>1.0842706799999999</v>
      </c>
      <c r="G1282" s="94">
        <v>1.64</v>
      </c>
      <c r="H1282" s="93">
        <f t="shared" si="39"/>
        <v>1.7782</v>
      </c>
      <c r="I1282" s="95">
        <v>9.94</v>
      </c>
      <c r="J1282" s="96">
        <v>45566</v>
      </c>
      <c r="K1282" s="102" t="s">
        <v>1756</v>
      </c>
      <c r="L1282" s="39"/>
    </row>
    <row r="1283" spans="1:12" x14ac:dyDescent="0.25">
      <c r="A1283" s="91" t="s">
        <v>1270</v>
      </c>
      <c r="B1283" s="92" t="s">
        <v>1640</v>
      </c>
      <c r="C1283" s="92" t="s">
        <v>1663</v>
      </c>
      <c r="D1283" s="93">
        <v>1.1651</v>
      </c>
      <c r="E1283" s="93">
        <v>1.1336999999999999</v>
      </c>
      <c r="F1283" s="93">
        <f t="shared" si="38"/>
        <v>1.32087387</v>
      </c>
      <c r="G1283" s="94">
        <v>1.64</v>
      </c>
      <c r="H1283" s="93">
        <f t="shared" si="39"/>
        <v>2.1661999999999999</v>
      </c>
      <c r="I1283" s="95">
        <v>11.86</v>
      </c>
      <c r="J1283" s="96">
        <v>45566</v>
      </c>
      <c r="K1283" s="102" t="s">
        <v>1756</v>
      </c>
      <c r="L1283" s="39"/>
    </row>
    <row r="1284" spans="1:12" x14ac:dyDescent="0.25">
      <c r="A1284" s="91" t="s">
        <v>1271</v>
      </c>
      <c r="B1284" s="92" t="s">
        <v>1640</v>
      </c>
      <c r="C1284" s="92" t="s">
        <v>1663</v>
      </c>
      <c r="D1284" s="93">
        <v>1.464</v>
      </c>
      <c r="E1284" s="93">
        <v>1.1336999999999999</v>
      </c>
      <c r="F1284" s="93">
        <f t="shared" si="38"/>
        <v>1.6597367999999999</v>
      </c>
      <c r="G1284" s="94">
        <v>1.64</v>
      </c>
      <c r="H1284" s="93">
        <f t="shared" si="39"/>
        <v>2.722</v>
      </c>
      <c r="I1284" s="95">
        <v>13.81</v>
      </c>
      <c r="J1284" s="96">
        <v>45566</v>
      </c>
      <c r="K1284" s="102" t="s">
        <v>1756</v>
      </c>
      <c r="L1284" s="39"/>
    </row>
    <row r="1285" spans="1:12" x14ac:dyDescent="0.25">
      <c r="A1285" s="91" t="s">
        <v>1272</v>
      </c>
      <c r="B1285" s="92" t="s">
        <v>1640</v>
      </c>
      <c r="C1285" s="92" t="s">
        <v>1663</v>
      </c>
      <c r="D1285" s="93">
        <v>1.7956000000000001</v>
      </c>
      <c r="E1285" s="93">
        <v>1.1336999999999999</v>
      </c>
      <c r="F1285" s="93">
        <f t="shared" si="38"/>
        <v>2.0356717199999999</v>
      </c>
      <c r="G1285" s="94">
        <v>1.64</v>
      </c>
      <c r="H1285" s="93">
        <f t="shared" si="39"/>
        <v>3.3384999999999998</v>
      </c>
      <c r="I1285" s="95">
        <v>15.71</v>
      </c>
      <c r="J1285" s="96">
        <v>45566</v>
      </c>
      <c r="K1285" s="102" t="s">
        <v>1756</v>
      </c>
      <c r="L1285" s="39"/>
    </row>
    <row r="1286" spans="1:12" x14ac:dyDescent="0.25">
      <c r="A1286" s="91" t="s">
        <v>1273</v>
      </c>
      <c r="B1286" s="92" t="s">
        <v>1641</v>
      </c>
      <c r="C1286" s="92" t="s">
        <v>1658</v>
      </c>
      <c r="D1286" s="93">
        <v>0.3669</v>
      </c>
      <c r="E1286" s="93">
        <v>1.1336999999999999</v>
      </c>
      <c r="F1286" s="93">
        <f t="shared" si="38"/>
        <v>0.41595452999999999</v>
      </c>
      <c r="G1286" s="94">
        <v>1</v>
      </c>
      <c r="H1286" s="93">
        <f t="shared" si="39"/>
        <v>0.41599999999999998</v>
      </c>
      <c r="I1286" s="95">
        <v>2.81</v>
      </c>
      <c r="J1286" s="96">
        <v>45566</v>
      </c>
      <c r="K1286" s="102" t="s">
        <v>1756</v>
      </c>
      <c r="L1286" s="39"/>
    </row>
    <row r="1287" spans="1:12" x14ac:dyDescent="0.25">
      <c r="A1287" s="91" t="s">
        <v>1274</v>
      </c>
      <c r="B1287" s="92" t="s">
        <v>1641</v>
      </c>
      <c r="C1287" s="92" t="s">
        <v>1658</v>
      </c>
      <c r="D1287" s="93">
        <v>0.59940000000000004</v>
      </c>
      <c r="E1287" s="93">
        <v>1.1336999999999999</v>
      </c>
      <c r="F1287" s="93">
        <f t="shared" ref="F1287:F1343" si="40">D1287*E1287</f>
        <v>0.67953978000000004</v>
      </c>
      <c r="G1287" s="94">
        <v>1</v>
      </c>
      <c r="H1287" s="93">
        <f t="shared" ref="H1287:H1343" si="41">ROUND(F1287*G1287,4)</f>
        <v>0.67949999999999999</v>
      </c>
      <c r="I1287" s="95">
        <v>4.29</v>
      </c>
      <c r="J1287" s="96">
        <v>45566</v>
      </c>
      <c r="K1287" s="102" t="s">
        <v>1756</v>
      </c>
      <c r="L1287" s="39"/>
    </row>
    <row r="1288" spans="1:12" x14ac:dyDescent="0.25">
      <c r="A1288" s="91" t="s">
        <v>1275</v>
      </c>
      <c r="B1288" s="92" t="s">
        <v>1641</v>
      </c>
      <c r="C1288" s="92" t="s">
        <v>1658</v>
      </c>
      <c r="D1288" s="93">
        <v>0.87109999999999999</v>
      </c>
      <c r="E1288" s="93">
        <v>1.1336999999999999</v>
      </c>
      <c r="F1288" s="93">
        <f t="shared" si="40"/>
        <v>0.98756606999999996</v>
      </c>
      <c r="G1288" s="94">
        <v>1</v>
      </c>
      <c r="H1288" s="93">
        <f t="shared" si="41"/>
        <v>0.98760000000000003</v>
      </c>
      <c r="I1288" s="95">
        <v>6.57</v>
      </c>
      <c r="J1288" s="96">
        <v>45566</v>
      </c>
      <c r="K1288" s="102" t="s">
        <v>1756</v>
      </c>
      <c r="L1288" s="39"/>
    </row>
    <row r="1289" spans="1:12" x14ac:dyDescent="0.25">
      <c r="A1289" s="91" t="s">
        <v>1276</v>
      </c>
      <c r="B1289" s="92" t="s">
        <v>1641</v>
      </c>
      <c r="C1289" s="92" t="s">
        <v>1658</v>
      </c>
      <c r="D1289" s="93">
        <v>1.2512000000000001</v>
      </c>
      <c r="E1289" s="93">
        <v>1.1336999999999999</v>
      </c>
      <c r="F1289" s="93">
        <f t="shared" si="40"/>
        <v>1.41848544</v>
      </c>
      <c r="G1289" s="94">
        <v>1</v>
      </c>
      <c r="H1289" s="93">
        <f t="shared" si="41"/>
        <v>1.4185000000000001</v>
      </c>
      <c r="I1289" s="95">
        <v>9.7799999999999994</v>
      </c>
      <c r="J1289" s="96">
        <v>45566</v>
      </c>
      <c r="K1289" s="102" t="s">
        <v>1756</v>
      </c>
      <c r="L1289" s="39"/>
    </row>
    <row r="1290" spans="1:12" x14ac:dyDescent="0.25">
      <c r="A1290" s="91" t="s">
        <v>1277</v>
      </c>
      <c r="B1290" s="92" t="s">
        <v>1642</v>
      </c>
      <c r="C1290" s="92" t="s">
        <v>1658</v>
      </c>
      <c r="D1290" s="93">
        <v>0.31819999999999998</v>
      </c>
      <c r="E1290" s="93">
        <v>1.1336999999999999</v>
      </c>
      <c r="F1290" s="93">
        <f t="shared" si="40"/>
        <v>0.36074333999999997</v>
      </c>
      <c r="G1290" s="94">
        <v>1</v>
      </c>
      <c r="H1290" s="93">
        <f t="shared" si="41"/>
        <v>0.36070000000000002</v>
      </c>
      <c r="I1290" s="95">
        <v>6.03</v>
      </c>
      <c r="J1290" s="96">
        <v>45566</v>
      </c>
      <c r="K1290" s="102" t="s">
        <v>1756</v>
      </c>
      <c r="L1290" s="39"/>
    </row>
    <row r="1291" spans="1:12" x14ac:dyDescent="0.25">
      <c r="A1291" s="91" t="s">
        <v>1278</v>
      </c>
      <c r="B1291" s="92" t="s">
        <v>1642</v>
      </c>
      <c r="C1291" s="92" t="s">
        <v>1658</v>
      </c>
      <c r="D1291" s="93">
        <v>0.44409999999999999</v>
      </c>
      <c r="E1291" s="93">
        <v>1.1336999999999999</v>
      </c>
      <c r="F1291" s="93">
        <f t="shared" si="40"/>
        <v>0.50347617</v>
      </c>
      <c r="G1291" s="94">
        <v>1</v>
      </c>
      <c r="H1291" s="93">
        <f t="shared" si="41"/>
        <v>0.50349999999999995</v>
      </c>
      <c r="I1291" s="95">
        <v>7.42</v>
      </c>
      <c r="J1291" s="96">
        <v>45566</v>
      </c>
      <c r="K1291" s="102" t="s">
        <v>1756</v>
      </c>
      <c r="L1291" s="39"/>
    </row>
    <row r="1292" spans="1:12" x14ac:dyDescent="0.25">
      <c r="A1292" s="91" t="s">
        <v>1279</v>
      </c>
      <c r="B1292" s="92" t="s">
        <v>1642</v>
      </c>
      <c r="C1292" s="92" t="s">
        <v>1658</v>
      </c>
      <c r="D1292" s="93">
        <v>0.57010000000000005</v>
      </c>
      <c r="E1292" s="93">
        <v>1.1336999999999999</v>
      </c>
      <c r="F1292" s="93">
        <f t="shared" si="40"/>
        <v>0.64632237000000003</v>
      </c>
      <c r="G1292" s="94">
        <v>1</v>
      </c>
      <c r="H1292" s="93">
        <f t="shared" si="41"/>
        <v>0.64629999999999999</v>
      </c>
      <c r="I1292" s="95">
        <v>8.81</v>
      </c>
      <c r="J1292" s="96">
        <v>45566</v>
      </c>
      <c r="K1292" s="102" t="s">
        <v>1756</v>
      </c>
      <c r="L1292" s="39"/>
    </row>
    <row r="1293" spans="1:12" x14ac:dyDescent="0.25">
      <c r="A1293" s="91" t="s">
        <v>1280</v>
      </c>
      <c r="B1293" s="92" t="s">
        <v>1642</v>
      </c>
      <c r="C1293" s="92" t="s">
        <v>1658</v>
      </c>
      <c r="D1293" s="93">
        <v>0.59860000000000002</v>
      </c>
      <c r="E1293" s="93">
        <v>1.1336999999999999</v>
      </c>
      <c r="F1293" s="93">
        <f t="shared" si="40"/>
        <v>0.67863282000000003</v>
      </c>
      <c r="G1293" s="94">
        <v>1</v>
      </c>
      <c r="H1293" s="93">
        <f t="shared" si="41"/>
        <v>0.67859999999999998</v>
      </c>
      <c r="I1293" s="95">
        <v>9.2505000000000006</v>
      </c>
      <c r="J1293" s="96">
        <v>45566</v>
      </c>
      <c r="K1293" s="102" t="s">
        <v>1756</v>
      </c>
      <c r="L1293" s="39"/>
    </row>
    <row r="1294" spans="1:12" x14ac:dyDescent="0.25">
      <c r="A1294" s="91" t="s">
        <v>1281</v>
      </c>
      <c r="B1294" s="92" t="s">
        <v>1643</v>
      </c>
      <c r="C1294" s="92" t="s">
        <v>1661</v>
      </c>
      <c r="D1294" s="93">
        <v>0.84199999999999997</v>
      </c>
      <c r="E1294" s="93">
        <v>1.1336999999999999</v>
      </c>
      <c r="F1294" s="93">
        <f t="shared" si="40"/>
        <v>0.95457539999999996</v>
      </c>
      <c r="G1294" s="94">
        <v>1.46</v>
      </c>
      <c r="H1294" s="93">
        <f t="shared" si="41"/>
        <v>1.3936999999999999</v>
      </c>
      <c r="I1294" s="95">
        <v>8.99</v>
      </c>
      <c r="J1294" s="96">
        <v>45566</v>
      </c>
      <c r="K1294" s="102" t="s">
        <v>1756</v>
      </c>
      <c r="L1294" s="39"/>
    </row>
    <row r="1295" spans="1:12" x14ac:dyDescent="0.25">
      <c r="A1295" s="91" t="s">
        <v>1282</v>
      </c>
      <c r="B1295" s="92" t="s">
        <v>1643</v>
      </c>
      <c r="C1295" s="92" t="s">
        <v>1661</v>
      </c>
      <c r="D1295" s="93">
        <v>2.0796999999999999</v>
      </c>
      <c r="E1295" s="93">
        <v>1.1336999999999999</v>
      </c>
      <c r="F1295" s="93">
        <f t="shared" si="40"/>
        <v>2.3577558899999995</v>
      </c>
      <c r="G1295" s="94">
        <v>1.46</v>
      </c>
      <c r="H1295" s="93">
        <f t="shared" si="41"/>
        <v>3.4422999999999999</v>
      </c>
      <c r="I1295" s="95">
        <v>17.579999999999998</v>
      </c>
      <c r="J1295" s="96">
        <v>45566</v>
      </c>
      <c r="K1295" s="102" t="s">
        <v>1756</v>
      </c>
      <c r="L1295" s="39"/>
    </row>
    <row r="1296" spans="1:12" x14ac:dyDescent="0.25">
      <c r="A1296" s="91" t="s">
        <v>1283</v>
      </c>
      <c r="B1296" s="92" t="s">
        <v>1643</v>
      </c>
      <c r="C1296" s="92" t="s">
        <v>1661</v>
      </c>
      <c r="D1296" s="93">
        <v>4.0500999999999996</v>
      </c>
      <c r="E1296" s="93">
        <v>1.1336999999999999</v>
      </c>
      <c r="F1296" s="93">
        <f t="shared" si="40"/>
        <v>4.5915983699999989</v>
      </c>
      <c r="G1296" s="94">
        <v>1.46</v>
      </c>
      <c r="H1296" s="93">
        <f t="shared" si="41"/>
        <v>6.7037000000000004</v>
      </c>
      <c r="I1296" s="95">
        <v>31.08</v>
      </c>
      <c r="J1296" s="96">
        <v>45566</v>
      </c>
      <c r="K1296" s="102" t="s">
        <v>1756</v>
      </c>
      <c r="L1296" s="39"/>
    </row>
    <row r="1297" spans="1:12" x14ac:dyDescent="0.25">
      <c r="A1297" s="91" t="s">
        <v>1284</v>
      </c>
      <c r="B1297" s="92" t="s">
        <v>1643</v>
      </c>
      <c r="C1297" s="92" t="s">
        <v>1661</v>
      </c>
      <c r="D1297" s="93">
        <v>7.6048</v>
      </c>
      <c r="E1297" s="93">
        <v>1.1336999999999999</v>
      </c>
      <c r="F1297" s="93">
        <f t="shared" si="40"/>
        <v>8.6215617599999987</v>
      </c>
      <c r="G1297" s="94">
        <v>1.46</v>
      </c>
      <c r="H1297" s="93">
        <f t="shared" si="41"/>
        <v>12.5875</v>
      </c>
      <c r="I1297" s="95">
        <v>49.41</v>
      </c>
      <c r="J1297" s="96">
        <v>45566</v>
      </c>
      <c r="K1297" s="102" t="s">
        <v>1756</v>
      </c>
      <c r="L1297" s="39"/>
    </row>
    <row r="1298" spans="1:12" x14ac:dyDescent="0.25">
      <c r="A1298" s="91" t="s">
        <v>1285</v>
      </c>
      <c r="B1298" s="92" t="s">
        <v>1644</v>
      </c>
      <c r="C1298" s="92" t="s">
        <v>1658</v>
      </c>
      <c r="D1298" s="93">
        <v>0.74329999999999996</v>
      </c>
      <c r="E1298" s="93">
        <v>1.1336999999999999</v>
      </c>
      <c r="F1298" s="93">
        <f t="shared" si="40"/>
        <v>0.8426792099999999</v>
      </c>
      <c r="G1298" s="94">
        <v>1</v>
      </c>
      <c r="H1298" s="93">
        <f t="shared" si="41"/>
        <v>0.8427</v>
      </c>
      <c r="I1298" s="95">
        <v>4.29</v>
      </c>
      <c r="J1298" s="96">
        <v>45566</v>
      </c>
      <c r="K1298" s="102" t="s">
        <v>1756</v>
      </c>
      <c r="L1298" s="39"/>
    </row>
    <row r="1299" spans="1:12" x14ac:dyDescent="0.25">
      <c r="A1299" s="91" t="s">
        <v>1286</v>
      </c>
      <c r="B1299" s="92" t="s">
        <v>1644</v>
      </c>
      <c r="C1299" s="92" t="s">
        <v>1658</v>
      </c>
      <c r="D1299" s="93">
        <v>0.78249999999999997</v>
      </c>
      <c r="E1299" s="93">
        <v>1.1336999999999999</v>
      </c>
      <c r="F1299" s="93">
        <f t="shared" si="40"/>
        <v>0.88712024999999994</v>
      </c>
      <c r="G1299" s="94">
        <v>1</v>
      </c>
      <c r="H1299" s="93">
        <f t="shared" si="41"/>
        <v>0.8871</v>
      </c>
      <c r="I1299" s="95">
        <v>4.29</v>
      </c>
      <c r="J1299" s="96">
        <v>45566</v>
      </c>
      <c r="K1299" s="102" t="s">
        <v>1756</v>
      </c>
      <c r="L1299" s="39"/>
    </row>
    <row r="1300" spans="1:12" x14ac:dyDescent="0.25">
      <c r="A1300" s="91" t="s">
        <v>1287</v>
      </c>
      <c r="B1300" s="92" t="s">
        <v>1644</v>
      </c>
      <c r="C1300" s="92" t="s">
        <v>1658</v>
      </c>
      <c r="D1300" s="93">
        <v>1.2563</v>
      </c>
      <c r="E1300" s="93">
        <v>1.1336999999999999</v>
      </c>
      <c r="F1300" s="93">
        <f t="shared" si="40"/>
        <v>1.4242673099999998</v>
      </c>
      <c r="G1300" s="94">
        <v>1</v>
      </c>
      <c r="H1300" s="93">
        <f t="shared" si="41"/>
        <v>1.4242999999999999</v>
      </c>
      <c r="I1300" s="95">
        <v>7.07</v>
      </c>
      <c r="J1300" s="96">
        <v>45566</v>
      </c>
      <c r="K1300" s="102" t="s">
        <v>1756</v>
      </c>
      <c r="L1300" s="39"/>
    </row>
    <row r="1301" spans="1:12" x14ac:dyDescent="0.25">
      <c r="A1301" s="91" t="s">
        <v>1288</v>
      </c>
      <c r="B1301" s="92" t="s">
        <v>1644</v>
      </c>
      <c r="C1301" s="92" t="s">
        <v>1658</v>
      </c>
      <c r="D1301" s="93">
        <v>2.4550999999999998</v>
      </c>
      <c r="E1301" s="93">
        <v>1.1336999999999999</v>
      </c>
      <c r="F1301" s="93">
        <f t="shared" si="40"/>
        <v>2.7833468699999995</v>
      </c>
      <c r="G1301" s="94">
        <v>1</v>
      </c>
      <c r="H1301" s="93">
        <f t="shared" si="41"/>
        <v>2.7833000000000001</v>
      </c>
      <c r="I1301" s="95">
        <v>12.21</v>
      </c>
      <c r="J1301" s="96">
        <v>45566</v>
      </c>
      <c r="K1301" s="102" t="s">
        <v>1756</v>
      </c>
      <c r="L1301" s="39"/>
    </row>
    <row r="1302" spans="1:12" x14ac:dyDescent="0.25">
      <c r="A1302" s="91" t="s">
        <v>1289</v>
      </c>
      <c r="B1302" s="92" t="s">
        <v>1645</v>
      </c>
      <c r="C1302" s="92" t="s">
        <v>1658</v>
      </c>
      <c r="D1302" s="93">
        <v>0.69940000000000002</v>
      </c>
      <c r="E1302" s="93">
        <v>1.1336999999999999</v>
      </c>
      <c r="F1302" s="93">
        <f t="shared" si="40"/>
        <v>0.79290978000000001</v>
      </c>
      <c r="G1302" s="94">
        <v>1</v>
      </c>
      <c r="H1302" s="93">
        <f t="shared" si="41"/>
        <v>0.79290000000000005</v>
      </c>
      <c r="I1302" s="95">
        <v>3.9994999999999998</v>
      </c>
      <c r="J1302" s="96">
        <v>45566</v>
      </c>
      <c r="K1302" s="102" t="s">
        <v>1756</v>
      </c>
      <c r="L1302" s="39"/>
    </row>
    <row r="1303" spans="1:12" x14ac:dyDescent="0.25">
      <c r="A1303" s="91" t="s">
        <v>1290</v>
      </c>
      <c r="B1303" s="92" t="s">
        <v>1645</v>
      </c>
      <c r="C1303" s="92" t="s">
        <v>1658</v>
      </c>
      <c r="D1303" s="93">
        <v>0.73619999999999997</v>
      </c>
      <c r="E1303" s="93">
        <v>1.1336999999999999</v>
      </c>
      <c r="F1303" s="93">
        <f t="shared" si="40"/>
        <v>0.8346299399999999</v>
      </c>
      <c r="G1303" s="94">
        <v>1</v>
      </c>
      <c r="H1303" s="93">
        <f t="shared" si="41"/>
        <v>0.83460000000000001</v>
      </c>
      <c r="I1303" s="95">
        <v>4.21</v>
      </c>
      <c r="J1303" s="96">
        <v>45566</v>
      </c>
      <c r="K1303" s="102" t="s">
        <v>1756</v>
      </c>
      <c r="L1303" s="39"/>
    </row>
    <row r="1304" spans="1:12" x14ac:dyDescent="0.25">
      <c r="A1304" s="91" t="s">
        <v>1291</v>
      </c>
      <c r="B1304" s="92" t="s">
        <v>1645</v>
      </c>
      <c r="C1304" s="92" t="s">
        <v>1658</v>
      </c>
      <c r="D1304" s="93">
        <v>1.0101</v>
      </c>
      <c r="E1304" s="93">
        <v>1.1336999999999999</v>
      </c>
      <c r="F1304" s="93">
        <f t="shared" si="40"/>
        <v>1.1451503699999999</v>
      </c>
      <c r="G1304" s="94">
        <v>1</v>
      </c>
      <c r="H1304" s="93">
        <f t="shared" si="41"/>
        <v>1.1452</v>
      </c>
      <c r="I1304" s="95">
        <v>5.78</v>
      </c>
      <c r="J1304" s="96">
        <v>45566</v>
      </c>
      <c r="K1304" s="102" t="s">
        <v>1756</v>
      </c>
      <c r="L1304" s="39"/>
    </row>
    <row r="1305" spans="1:12" x14ac:dyDescent="0.25">
      <c r="A1305" s="91" t="s">
        <v>1292</v>
      </c>
      <c r="B1305" s="92" t="s">
        <v>1645</v>
      </c>
      <c r="C1305" s="92" t="s">
        <v>1658</v>
      </c>
      <c r="D1305" s="93">
        <v>1.6785000000000001</v>
      </c>
      <c r="E1305" s="93">
        <v>1.1336999999999999</v>
      </c>
      <c r="F1305" s="93">
        <f t="shared" si="40"/>
        <v>1.9029154500000001</v>
      </c>
      <c r="G1305" s="94">
        <v>1</v>
      </c>
      <c r="H1305" s="93">
        <f t="shared" si="41"/>
        <v>1.9029</v>
      </c>
      <c r="I1305" s="95">
        <v>9.2899999999999991</v>
      </c>
      <c r="J1305" s="96">
        <v>45566</v>
      </c>
      <c r="K1305" s="102" t="s">
        <v>1756</v>
      </c>
      <c r="L1305" s="39"/>
    </row>
    <row r="1306" spans="1:12" x14ac:dyDescent="0.25">
      <c r="A1306" s="91" t="s">
        <v>1293</v>
      </c>
      <c r="B1306" s="92" t="s">
        <v>1646</v>
      </c>
      <c r="C1306" s="92" t="s">
        <v>1658</v>
      </c>
      <c r="D1306" s="93">
        <v>0.73480000000000001</v>
      </c>
      <c r="E1306" s="93">
        <v>1.1336999999999999</v>
      </c>
      <c r="F1306" s="93">
        <f t="shared" si="40"/>
        <v>0.83304275999999999</v>
      </c>
      <c r="G1306" s="94">
        <v>1</v>
      </c>
      <c r="H1306" s="93">
        <f t="shared" si="41"/>
        <v>0.83299999999999996</v>
      </c>
      <c r="I1306" s="95">
        <v>4.4459999999999997</v>
      </c>
      <c r="J1306" s="96">
        <v>45566</v>
      </c>
      <c r="K1306" s="102" t="s">
        <v>1756</v>
      </c>
      <c r="L1306" s="39"/>
    </row>
    <row r="1307" spans="1:12" x14ac:dyDescent="0.25">
      <c r="A1307" s="91" t="s">
        <v>1294</v>
      </c>
      <c r="B1307" s="92" t="s">
        <v>1646</v>
      </c>
      <c r="C1307" s="92" t="s">
        <v>1658</v>
      </c>
      <c r="D1307" s="93">
        <v>0.79449999999999998</v>
      </c>
      <c r="E1307" s="93">
        <v>1.1336999999999999</v>
      </c>
      <c r="F1307" s="93">
        <f t="shared" si="40"/>
        <v>0.9007246499999999</v>
      </c>
      <c r="G1307" s="94">
        <v>1</v>
      </c>
      <c r="H1307" s="93">
        <f t="shared" si="41"/>
        <v>0.90069999999999995</v>
      </c>
      <c r="I1307" s="95">
        <v>4.68</v>
      </c>
      <c r="J1307" s="96">
        <v>45566</v>
      </c>
      <c r="K1307" s="102" t="s">
        <v>1756</v>
      </c>
      <c r="L1307" s="39"/>
    </row>
    <row r="1308" spans="1:12" x14ac:dyDescent="0.25">
      <c r="A1308" s="91" t="s">
        <v>1295</v>
      </c>
      <c r="B1308" s="92" t="s">
        <v>1646</v>
      </c>
      <c r="C1308" s="92" t="s">
        <v>1658</v>
      </c>
      <c r="D1308" s="93">
        <v>1.1049</v>
      </c>
      <c r="E1308" s="93">
        <v>1.1336999999999999</v>
      </c>
      <c r="F1308" s="93">
        <f t="shared" si="40"/>
        <v>1.25262513</v>
      </c>
      <c r="G1308" s="94">
        <v>1</v>
      </c>
      <c r="H1308" s="93">
        <f t="shared" si="41"/>
        <v>1.2525999999999999</v>
      </c>
      <c r="I1308" s="95">
        <v>6.52</v>
      </c>
      <c r="J1308" s="96">
        <v>45566</v>
      </c>
      <c r="K1308" s="102" t="s">
        <v>1756</v>
      </c>
      <c r="L1308" s="39"/>
    </row>
    <row r="1309" spans="1:12" x14ac:dyDescent="0.25">
      <c r="A1309" s="91" t="s">
        <v>1296</v>
      </c>
      <c r="B1309" s="92" t="s">
        <v>1646</v>
      </c>
      <c r="C1309" s="92" t="s">
        <v>1658</v>
      </c>
      <c r="D1309" s="93">
        <v>1.5806</v>
      </c>
      <c r="E1309" s="93">
        <v>1.1336999999999999</v>
      </c>
      <c r="F1309" s="93">
        <f t="shared" si="40"/>
        <v>1.7919262199999999</v>
      </c>
      <c r="G1309" s="94">
        <v>1</v>
      </c>
      <c r="H1309" s="93">
        <f t="shared" si="41"/>
        <v>1.7919</v>
      </c>
      <c r="I1309" s="95">
        <v>8.49</v>
      </c>
      <c r="J1309" s="96">
        <v>45566</v>
      </c>
      <c r="K1309" s="102" t="s">
        <v>1756</v>
      </c>
      <c r="L1309" s="39"/>
    </row>
    <row r="1310" spans="1:12" x14ac:dyDescent="0.25">
      <c r="A1310" s="91" t="s">
        <v>1297</v>
      </c>
      <c r="B1310" s="92" t="s">
        <v>1647</v>
      </c>
      <c r="C1310" s="92" t="s">
        <v>1658</v>
      </c>
      <c r="D1310" s="93">
        <v>0.55089999999999995</v>
      </c>
      <c r="E1310" s="93">
        <v>1.1336999999999999</v>
      </c>
      <c r="F1310" s="93">
        <f t="shared" si="40"/>
        <v>0.62455532999999985</v>
      </c>
      <c r="G1310" s="94">
        <v>1</v>
      </c>
      <c r="H1310" s="93">
        <f t="shared" si="41"/>
        <v>0.62460000000000004</v>
      </c>
      <c r="I1310" s="95">
        <v>2.96</v>
      </c>
      <c r="J1310" s="96">
        <v>45566</v>
      </c>
      <c r="K1310" s="102" t="s">
        <v>1756</v>
      </c>
      <c r="L1310" s="39"/>
    </row>
    <row r="1311" spans="1:12" x14ac:dyDescent="0.25">
      <c r="A1311" s="91" t="s">
        <v>1298</v>
      </c>
      <c r="B1311" s="92" t="s">
        <v>1647</v>
      </c>
      <c r="C1311" s="92" t="s">
        <v>1658</v>
      </c>
      <c r="D1311" s="93">
        <v>0.68379999999999996</v>
      </c>
      <c r="E1311" s="93">
        <v>1.1336999999999999</v>
      </c>
      <c r="F1311" s="93">
        <f t="shared" si="40"/>
        <v>0.77522405999999988</v>
      </c>
      <c r="G1311" s="94">
        <v>1</v>
      </c>
      <c r="H1311" s="93">
        <f t="shared" si="41"/>
        <v>0.7752</v>
      </c>
      <c r="I1311" s="95">
        <v>3.81</v>
      </c>
      <c r="J1311" s="96">
        <v>45566</v>
      </c>
      <c r="K1311" s="102" t="s">
        <v>1756</v>
      </c>
      <c r="L1311" s="39"/>
    </row>
    <row r="1312" spans="1:12" x14ac:dyDescent="0.25">
      <c r="A1312" s="91" t="s">
        <v>1299</v>
      </c>
      <c r="B1312" s="92" t="s">
        <v>1647</v>
      </c>
      <c r="C1312" s="92" t="s">
        <v>1658</v>
      </c>
      <c r="D1312" s="93">
        <v>0.96650000000000003</v>
      </c>
      <c r="E1312" s="93">
        <v>1.1336999999999999</v>
      </c>
      <c r="F1312" s="93">
        <f t="shared" si="40"/>
        <v>1.0957210499999999</v>
      </c>
      <c r="G1312" s="94">
        <v>1</v>
      </c>
      <c r="H1312" s="93">
        <f t="shared" si="41"/>
        <v>1.0956999999999999</v>
      </c>
      <c r="I1312" s="95">
        <v>5.22</v>
      </c>
      <c r="J1312" s="96">
        <v>45566</v>
      </c>
      <c r="K1312" s="102" t="s">
        <v>1756</v>
      </c>
      <c r="L1312" s="39"/>
    </row>
    <row r="1313" spans="1:12" x14ac:dyDescent="0.25">
      <c r="A1313" s="91" t="s">
        <v>1300</v>
      </c>
      <c r="B1313" s="92" t="s">
        <v>1647</v>
      </c>
      <c r="C1313" s="92" t="s">
        <v>1658</v>
      </c>
      <c r="D1313" s="93">
        <v>1.4847999999999999</v>
      </c>
      <c r="E1313" s="93">
        <v>1.1336999999999999</v>
      </c>
      <c r="F1313" s="93">
        <f t="shared" si="40"/>
        <v>1.6833177599999998</v>
      </c>
      <c r="G1313" s="94">
        <v>1</v>
      </c>
      <c r="H1313" s="93">
        <f t="shared" si="41"/>
        <v>1.6833</v>
      </c>
      <c r="I1313" s="95">
        <v>8.25</v>
      </c>
      <c r="J1313" s="96">
        <v>45566</v>
      </c>
      <c r="K1313" s="102" t="s">
        <v>1756</v>
      </c>
      <c r="L1313" s="39"/>
    </row>
    <row r="1314" spans="1:12" x14ac:dyDescent="0.25">
      <c r="A1314" s="91" t="s">
        <v>1301</v>
      </c>
      <c r="B1314" s="92" t="s">
        <v>1648</v>
      </c>
      <c r="C1314" s="92" t="s">
        <v>1658</v>
      </c>
      <c r="D1314" s="93">
        <v>2.5674999999999999</v>
      </c>
      <c r="E1314" s="93">
        <v>1.1336999999999999</v>
      </c>
      <c r="F1314" s="93">
        <f t="shared" si="40"/>
        <v>2.9107747499999999</v>
      </c>
      <c r="G1314" s="94">
        <v>1</v>
      </c>
      <c r="H1314" s="93">
        <f t="shared" si="41"/>
        <v>2.9108000000000001</v>
      </c>
      <c r="I1314" s="95">
        <v>5.8140000000000001</v>
      </c>
      <c r="J1314" s="96">
        <v>45566</v>
      </c>
      <c r="K1314" s="102" t="s">
        <v>1756</v>
      </c>
      <c r="L1314" s="39"/>
    </row>
    <row r="1315" spans="1:12" x14ac:dyDescent="0.25">
      <c r="A1315" s="91" t="s">
        <v>1302</v>
      </c>
      <c r="B1315" s="92" t="s">
        <v>1648</v>
      </c>
      <c r="C1315" s="92" t="s">
        <v>1658</v>
      </c>
      <c r="D1315" s="93">
        <v>2.7025999999999999</v>
      </c>
      <c r="E1315" s="93">
        <v>1.1336999999999999</v>
      </c>
      <c r="F1315" s="93">
        <f t="shared" si="40"/>
        <v>3.0639376199999995</v>
      </c>
      <c r="G1315" s="94">
        <v>1</v>
      </c>
      <c r="H1315" s="93">
        <f t="shared" si="41"/>
        <v>3.0638999999999998</v>
      </c>
      <c r="I1315" s="95">
        <v>6.12</v>
      </c>
      <c r="J1315" s="96">
        <v>45566</v>
      </c>
      <c r="K1315" s="102" t="s">
        <v>1756</v>
      </c>
      <c r="L1315" s="39"/>
    </row>
    <row r="1316" spans="1:12" x14ac:dyDescent="0.25">
      <c r="A1316" s="91" t="s">
        <v>1303</v>
      </c>
      <c r="B1316" s="92" t="s">
        <v>1648</v>
      </c>
      <c r="C1316" s="92" t="s">
        <v>1658</v>
      </c>
      <c r="D1316" s="93">
        <v>4.0376000000000003</v>
      </c>
      <c r="E1316" s="93">
        <v>1.1336999999999999</v>
      </c>
      <c r="F1316" s="93">
        <f t="shared" si="40"/>
        <v>4.5774271200000003</v>
      </c>
      <c r="G1316" s="94">
        <v>1</v>
      </c>
      <c r="H1316" s="93">
        <f t="shared" si="41"/>
        <v>4.5773999999999999</v>
      </c>
      <c r="I1316" s="95">
        <v>10.29</v>
      </c>
      <c r="J1316" s="96">
        <v>45566</v>
      </c>
      <c r="K1316" s="102" t="s">
        <v>1756</v>
      </c>
      <c r="L1316" s="39"/>
    </row>
    <row r="1317" spans="1:12" x14ac:dyDescent="0.25">
      <c r="A1317" s="91" t="s">
        <v>1304</v>
      </c>
      <c r="B1317" s="92" t="s">
        <v>1648</v>
      </c>
      <c r="C1317" s="92" t="s">
        <v>1658</v>
      </c>
      <c r="D1317" s="93">
        <v>6.4756</v>
      </c>
      <c r="E1317" s="93">
        <v>1.1336999999999999</v>
      </c>
      <c r="F1317" s="93">
        <f t="shared" si="40"/>
        <v>7.3413877199999993</v>
      </c>
      <c r="G1317" s="94">
        <v>1</v>
      </c>
      <c r="H1317" s="93">
        <f t="shared" si="41"/>
        <v>7.3414000000000001</v>
      </c>
      <c r="I1317" s="95">
        <v>14.91</v>
      </c>
      <c r="J1317" s="96">
        <v>45566</v>
      </c>
      <c r="K1317" s="102" t="s">
        <v>1756</v>
      </c>
      <c r="L1317" s="39"/>
    </row>
    <row r="1318" spans="1:12" x14ac:dyDescent="0.25">
      <c r="A1318" s="91" t="s">
        <v>1305</v>
      </c>
      <c r="B1318" s="92" t="s">
        <v>1649</v>
      </c>
      <c r="C1318" s="92" t="s">
        <v>1658</v>
      </c>
      <c r="D1318" s="93">
        <v>1.4716</v>
      </c>
      <c r="E1318" s="93">
        <v>1.1336999999999999</v>
      </c>
      <c r="F1318" s="93">
        <f t="shared" si="40"/>
        <v>1.66835292</v>
      </c>
      <c r="G1318" s="94">
        <v>1</v>
      </c>
      <c r="H1318" s="93">
        <f t="shared" si="41"/>
        <v>1.6684000000000001</v>
      </c>
      <c r="I1318" s="95">
        <v>5.3579999999999997</v>
      </c>
      <c r="J1318" s="96">
        <v>45566</v>
      </c>
      <c r="K1318" s="102" t="s">
        <v>1756</v>
      </c>
      <c r="L1318" s="39"/>
    </row>
    <row r="1319" spans="1:12" x14ac:dyDescent="0.25">
      <c r="A1319" s="91" t="s">
        <v>1306</v>
      </c>
      <c r="B1319" s="92" t="s">
        <v>1649</v>
      </c>
      <c r="C1319" s="92" t="s">
        <v>1658</v>
      </c>
      <c r="D1319" s="93">
        <v>2.1032999999999999</v>
      </c>
      <c r="E1319" s="93">
        <v>1.1336999999999999</v>
      </c>
      <c r="F1319" s="93">
        <f t="shared" si="40"/>
        <v>2.3845112099999999</v>
      </c>
      <c r="G1319" s="94">
        <v>1</v>
      </c>
      <c r="H1319" s="93">
        <f t="shared" si="41"/>
        <v>2.3845000000000001</v>
      </c>
      <c r="I1319" s="95">
        <v>5.64</v>
      </c>
      <c r="J1319" s="96">
        <v>45566</v>
      </c>
      <c r="K1319" s="102" t="s">
        <v>1756</v>
      </c>
      <c r="L1319" s="39"/>
    </row>
    <row r="1320" spans="1:12" x14ac:dyDescent="0.25">
      <c r="A1320" s="91" t="s">
        <v>1307</v>
      </c>
      <c r="B1320" s="92" t="s">
        <v>1649</v>
      </c>
      <c r="C1320" s="92" t="s">
        <v>1658</v>
      </c>
      <c r="D1320" s="93">
        <v>2.7827000000000002</v>
      </c>
      <c r="E1320" s="93">
        <v>1.1336999999999999</v>
      </c>
      <c r="F1320" s="93">
        <f t="shared" si="40"/>
        <v>3.15474699</v>
      </c>
      <c r="G1320" s="94">
        <v>1</v>
      </c>
      <c r="H1320" s="93">
        <f t="shared" si="41"/>
        <v>3.1547000000000001</v>
      </c>
      <c r="I1320" s="95">
        <v>7.39</v>
      </c>
      <c r="J1320" s="96">
        <v>45566</v>
      </c>
      <c r="K1320" s="102" t="s">
        <v>1756</v>
      </c>
      <c r="L1320" s="39"/>
    </row>
    <row r="1321" spans="1:12" x14ac:dyDescent="0.25">
      <c r="A1321" s="91" t="s">
        <v>1308</v>
      </c>
      <c r="B1321" s="92" t="s">
        <v>1649</v>
      </c>
      <c r="C1321" s="92" t="s">
        <v>1658</v>
      </c>
      <c r="D1321" s="93">
        <v>5.7708000000000004</v>
      </c>
      <c r="E1321" s="93">
        <v>1.1336999999999999</v>
      </c>
      <c r="F1321" s="93">
        <f t="shared" si="40"/>
        <v>6.5423559600000001</v>
      </c>
      <c r="G1321" s="94">
        <v>1</v>
      </c>
      <c r="H1321" s="93">
        <f t="shared" si="41"/>
        <v>6.5423999999999998</v>
      </c>
      <c r="I1321" s="95">
        <v>13.55</v>
      </c>
      <c r="J1321" s="96">
        <v>45566</v>
      </c>
      <c r="K1321" s="102" t="s">
        <v>1756</v>
      </c>
      <c r="L1321" s="39"/>
    </row>
    <row r="1322" spans="1:12" x14ac:dyDescent="0.25">
      <c r="A1322" s="91" t="s">
        <v>1309</v>
      </c>
      <c r="B1322" s="92" t="s">
        <v>1650</v>
      </c>
      <c r="C1322" s="92" t="s">
        <v>1658</v>
      </c>
      <c r="D1322" s="93">
        <v>1.9804999999999999</v>
      </c>
      <c r="E1322" s="93">
        <v>1.1336999999999999</v>
      </c>
      <c r="F1322" s="93">
        <f t="shared" si="40"/>
        <v>2.2452928499999998</v>
      </c>
      <c r="G1322" s="94">
        <v>1</v>
      </c>
      <c r="H1322" s="93">
        <f t="shared" si="41"/>
        <v>2.2452999999999999</v>
      </c>
      <c r="I1322" s="95">
        <v>4.6454999999999993</v>
      </c>
      <c r="J1322" s="96">
        <v>45566</v>
      </c>
      <c r="K1322" s="102" t="s">
        <v>1756</v>
      </c>
      <c r="L1322" s="39"/>
    </row>
    <row r="1323" spans="1:12" x14ac:dyDescent="0.25">
      <c r="A1323" s="91" t="s">
        <v>1310</v>
      </c>
      <c r="B1323" s="92" t="s">
        <v>1650</v>
      </c>
      <c r="C1323" s="92" t="s">
        <v>1658</v>
      </c>
      <c r="D1323" s="93">
        <v>2.0847000000000002</v>
      </c>
      <c r="E1323" s="93">
        <v>1.1336999999999999</v>
      </c>
      <c r="F1323" s="93">
        <f t="shared" si="40"/>
        <v>2.36342439</v>
      </c>
      <c r="G1323" s="94">
        <v>1</v>
      </c>
      <c r="H1323" s="93">
        <f t="shared" si="41"/>
        <v>2.3633999999999999</v>
      </c>
      <c r="I1323" s="95">
        <v>4.8899999999999997</v>
      </c>
      <c r="J1323" s="96">
        <v>45566</v>
      </c>
      <c r="K1323" s="102" t="s">
        <v>1756</v>
      </c>
      <c r="L1323" s="39"/>
    </row>
    <row r="1324" spans="1:12" x14ac:dyDescent="0.25">
      <c r="A1324" s="91" t="s">
        <v>1311</v>
      </c>
      <c r="B1324" s="92" t="s">
        <v>1650</v>
      </c>
      <c r="C1324" s="92" t="s">
        <v>1658</v>
      </c>
      <c r="D1324" s="93">
        <v>3.2530999999999999</v>
      </c>
      <c r="E1324" s="93">
        <v>1.1336999999999999</v>
      </c>
      <c r="F1324" s="93">
        <f t="shared" si="40"/>
        <v>3.6880394699999997</v>
      </c>
      <c r="G1324" s="94">
        <v>1</v>
      </c>
      <c r="H1324" s="93">
        <f t="shared" si="41"/>
        <v>3.6880000000000002</v>
      </c>
      <c r="I1324" s="95">
        <v>8.08</v>
      </c>
      <c r="J1324" s="96">
        <v>45566</v>
      </c>
      <c r="K1324" s="102" t="s">
        <v>1756</v>
      </c>
      <c r="L1324" s="39"/>
    </row>
    <row r="1325" spans="1:12" x14ac:dyDescent="0.25">
      <c r="A1325" s="91" t="s">
        <v>1312</v>
      </c>
      <c r="B1325" s="92" t="s">
        <v>1650</v>
      </c>
      <c r="C1325" s="92" t="s">
        <v>1658</v>
      </c>
      <c r="D1325" s="93">
        <v>5.7777000000000003</v>
      </c>
      <c r="E1325" s="93">
        <v>1.1336999999999999</v>
      </c>
      <c r="F1325" s="93">
        <f t="shared" si="40"/>
        <v>6.5501784899999995</v>
      </c>
      <c r="G1325" s="94">
        <v>1</v>
      </c>
      <c r="H1325" s="93">
        <f t="shared" si="41"/>
        <v>6.5502000000000002</v>
      </c>
      <c r="I1325" s="95">
        <v>14.32</v>
      </c>
      <c r="J1325" s="96">
        <v>45566</v>
      </c>
      <c r="K1325" s="102" t="s">
        <v>1756</v>
      </c>
      <c r="L1325" s="39"/>
    </row>
    <row r="1326" spans="1:12" x14ac:dyDescent="0.25">
      <c r="A1326" s="91" t="s">
        <v>1313</v>
      </c>
      <c r="B1326" s="92" t="s">
        <v>1651</v>
      </c>
      <c r="C1326" s="92" t="s">
        <v>1658</v>
      </c>
      <c r="D1326" s="93">
        <v>0.75439999999999996</v>
      </c>
      <c r="E1326" s="93">
        <v>1.1336999999999999</v>
      </c>
      <c r="F1326" s="93">
        <f t="shared" si="40"/>
        <v>0.85526327999999985</v>
      </c>
      <c r="G1326" s="94">
        <v>1</v>
      </c>
      <c r="H1326" s="93">
        <f t="shared" si="41"/>
        <v>0.85529999999999995</v>
      </c>
      <c r="I1326" s="95">
        <v>2.72</v>
      </c>
      <c r="J1326" s="96">
        <v>45566</v>
      </c>
      <c r="K1326" s="102" t="s">
        <v>1756</v>
      </c>
      <c r="L1326" s="39"/>
    </row>
    <row r="1327" spans="1:12" x14ac:dyDescent="0.25">
      <c r="A1327" s="91" t="s">
        <v>1314</v>
      </c>
      <c r="B1327" s="92" t="s">
        <v>1651</v>
      </c>
      <c r="C1327" s="92" t="s">
        <v>1658</v>
      </c>
      <c r="D1327" s="93">
        <v>0.88770000000000004</v>
      </c>
      <c r="E1327" s="93">
        <v>1.1336999999999999</v>
      </c>
      <c r="F1327" s="93">
        <f t="shared" si="40"/>
        <v>1.00638549</v>
      </c>
      <c r="G1327" s="94">
        <v>1</v>
      </c>
      <c r="H1327" s="93">
        <f t="shared" si="41"/>
        <v>1.0064</v>
      </c>
      <c r="I1327" s="95">
        <v>3.31</v>
      </c>
      <c r="J1327" s="96">
        <v>45566</v>
      </c>
      <c r="K1327" s="102" t="s">
        <v>1756</v>
      </c>
      <c r="L1327" s="39"/>
    </row>
    <row r="1328" spans="1:12" x14ac:dyDescent="0.25">
      <c r="A1328" s="91" t="s">
        <v>1315</v>
      </c>
      <c r="B1328" s="92" t="s">
        <v>1651</v>
      </c>
      <c r="C1328" s="92" t="s">
        <v>1658</v>
      </c>
      <c r="D1328" s="93">
        <v>1.4158999999999999</v>
      </c>
      <c r="E1328" s="93">
        <v>1.1336999999999999</v>
      </c>
      <c r="F1328" s="93">
        <f t="shared" si="40"/>
        <v>1.6052058299999998</v>
      </c>
      <c r="G1328" s="94">
        <v>1</v>
      </c>
      <c r="H1328" s="93">
        <f t="shared" si="41"/>
        <v>1.6052</v>
      </c>
      <c r="I1328" s="95">
        <v>5.36</v>
      </c>
      <c r="J1328" s="96">
        <v>45566</v>
      </c>
      <c r="K1328" s="102" t="s">
        <v>1756</v>
      </c>
      <c r="L1328" s="39"/>
    </row>
    <row r="1329" spans="1:12" x14ac:dyDescent="0.25">
      <c r="A1329" s="91" t="s">
        <v>1316</v>
      </c>
      <c r="B1329" s="92" t="s">
        <v>1651</v>
      </c>
      <c r="C1329" s="92" t="s">
        <v>1658</v>
      </c>
      <c r="D1329" s="93">
        <v>2.7915000000000001</v>
      </c>
      <c r="E1329" s="93">
        <v>1.1336999999999999</v>
      </c>
      <c r="F1329" s="93">
        <f t="shared" si="40"/>
        <v>3.1647235499999997</v>
      </c>
      <c r="G1329" s="94">
        <v>1</v>
      </c>
      <c r="H1329" s="93">
        <f t="shared" si="41"/>
        <v>3.1646999999999998</v>
      </c>
      <c r="I1329" s="95">
        <v>8.98</v>
      </c>
      <c r="J1329" s="96">
        <v>45566</v>
      </c>
      <c r="K1329" s="102" t="s">
        <v>1756</v>
      </c>
      <c r="L1329" s="39"/>
    </row>
    <row r="1330" spans="1:12" x14ac:dyDescent="0.25">
      <c r="A1330" s="91" t="s">
        <v>1317</v>
      </c>
      <c r="B1330" s="92" t="s">
        <v>1652</v>
      </c>
      <c r="C1330" s="92" t="s">
        <v>1658</v>
      </c>
      <c r="D1330" s="93">
        <v>1.4482999999999999</v>
      </c>
      <c r="E1330" s="93">
        <v>1.1336999999999999</v>
      </c>
      <c r="F1330" s="93">
        <f t="shared" si="40"/>
        <v>1.6419377099999999</v>
      </c>
      <c r="G1330" s="94">
        <v>1</v>
      </c>
      <c r="H1330" s="93">
        <f t="shared" si="41"/>
        <v>1.6418999999999999</v>
      </c>
      <c r="I1330" s="95">
        <v>2.63</v>
      </c>
      <c r="J1330" s="96">
        <v>45566</v>
      </c>
      <c r="K1330" s="102" t="s">
        <v>1756</v>
      </c>
      <c r="L1330" s="39"/>
    </row>
    <row r="1331" spans="1:12" x14ac:dyDescent="0.25">
      <c r="A1331" s="91" t="s">
        <v>1318</v>
      </c>
      <c r="B1331" s="92" t="s">
        <v>1652</v>
      </c>
      <c r="C1331" s="92" t="s">
        <v>1658</v>
      </c>
      <c r="D1331" s="93">
        <v>1.92</v>
      </c>
      <c r="E1331" s="93">
        <v>1.1336999999999999</v>
      </c>
      <c r="F1331" s="93">
        <f t="shared" si="40"/>
        <v>2.176704</v>
      </c>
      <c r="G1331" s="94">
        <v>1</v>
      </c>
      <c r="H1331" s="93">
        <f t="shared" si="41"/>
        <v>2.1766999999999999</v>
      </c>
      <c r="I1331" s="95">
        <v>5.12</v>
      </c>
      <c r="J1331" s="96">
        <v>45566</v>
      </c>
      <c r="K1331" s="102" t="s">
        <v>1756</v>
      </c>
      <c r="L1331" s="39"/>
    </row>
    <row r="1332" spans="1:12" x14ac:dyDescent="0.25">
      <c r="A1332" s="91" t="s">
        <v>1319</v>
      </c>
      <c r="B1332" s="92" t="s">
        <v>1652</v>
      </c>
      <c r="C1332" s="92" t="s">
        <v>1658</v>
      </c>
      <c r="D1332" s="93">
        <v>2.9123999999999999</v>
      </c>
      <c r="E1332" s="93">
        <v>1.1336999999999999</v>
      </c>
      <c r="F1332" s="93">
        <f t="shared" si="40"/>
        <v>3.3017878799999996</v>
      </c>
      <c r="G1332" s="94">
        <v>1</v>
      </c>
      <c r="H1332" s="93">
        <f t="shared" si="41"/>
        <v>3.3018000000000001</v>
      </c>
      <c r="I1332" s="95">
        <v>10.01</v>
      </c>
      <c r="J1332" s="96">
        <v>45566</v>
      </c>
      <c r="K1332" s="102" t="s">
        <v>1756</v>
      </c>
      <c r="L1332" s="39"/>
    </row>
    <row r="1333" spans="1:12" x14ac:dyDescent="0.25">
      <c r="A1333" s="91" t="s">
        <v>1320</v>
      </c>
      <c r="B1333" s="92" t="s">
        <v>1652</v>
      </c>
      <c r="C1333" s="92" t="s">
        <v>1658</v>
      </c>
      <c r="D1333" s="93">
        <v>5.2953999999999999</v>
      </c>
      <c r="E1333" s="93">
        <v>1.1336999999999999</v>
      </c>
      <c r="F1333" s="93">
        <f t="shared" si="40"/>
        <v>6.0033949799999995</v>
      </c>
      <c r="G1333" s="94">
        <v>1</v>
      </c>
      <c r="H1333" s="93">
        <f t="shared" si="41"/>
        <v>6.0034000000000001</v>
      </c>
      <c r="I1333" s="95">
        <v>18.28</v>
      </c>
      <c r="J1333" s="96">
        <v>45566</v>
      </c>
      <c r="K1333" s="102" t="s">
        <v>1756</v>
      </c>
      <c r="L1333" s="39"/>
    </row>
    <row r="1334" spans="1:12" x14ac:dyDescent="0.25">
      <c r="A1334" s="91" t="s">
        <v>1321</v>
      </c>
      <c r="B1334" s="92" t="s">
        <v>1653</v>
      </c>
      <c r="C1334" s="92" t="s">
        <v>1658</v>
      </c>
      <c r="D1334" s="93">
        <v>1.0922000000000001</v>
      </c>
      <c r="E1334" s="93">
        <v>1.1336999999999999</v>
      </c>
      <c r="F1334" s="93">
        <f t="shared" si="40"/>
        <v>1.23822714</v>
      </c>
      <c r="G1334" s="94">
        <v>1</v>
      </c>
      <c r="H1334" s="93">
        <f t="shared" si="41"/>
        <v>1.2382</v>
      </c>
      <c r="I1334" s="95">
        <v>2.5499999999999998</v>
      </c>
      <c r="J1334" s="96">
        <v>45566</v>
      </c>
      <c r="K1334" s="102" t="s">
        <v>1756</v>
      </c>
      <c r="L1334" s="39"/>
    </row>
    <row r="1335" spans="1:12" x14ac:dyDescent="0.25">
      <c r="A1335" s="91" t="s">
        <v>1322</v>
      </c>
      <c r="B1335" s="92" t="s">
        <v>1653</v>
      </c>
      <c r="C1335" s="92" t="s">
        <v>1658</v>
      </c>
      <c r="D1335" s="93">
        <v>1.4457</v>
      </c>
      <c r="E1335" s="93">
        <v>1.1336999999999999</v>
      </c>
      <c r="F1335" s="93">
        <f t="shared" si="40"/>
        <v>1.6389900899999998</v>
      </c>
      <c r="G1335" s="94">
        <v>1</v>
      </c>
      <c r="H1335" s="93">
        <f t="shared" si="41"/>
        <v>1.639</v>
      </c>
      <c r="I1335" s="95">
        <v>5.03</v>
      </c>
      <c r="J1335" s="96">
        <v>45566</v>
      </c>
      <c r="K1335" s="102" t="s">
        <v>1756</v>
      </c>
      <c r="L1335" s="39"/>
    </row>
    <row r="1336" spans="1:12" x14ac:dyDescent="0.25">
      <c r="A1336" s="91" t="s">
        <v>1323</v>
      </c>
      <c r="B1336" s="92" t="s">
        <v>1653</v>
      </c>
      <c r="C1336" s="92" t="s">
        <v>1658</v>
      </c>
      <c r="D1336" s="92">
        <v>2.1591999999999998</v>
      </c>
      <c r="E1336" s="92">
        <v>1.1336999999999999</v>
      </c>
      <c r="F1336" s="92">
        <f t="shared" si="40"/>
        <v>2.4478850399999996</v>
      </c>
      <c r="G1336" s="92">
        <v>1</v>
      </c>
      <c r="H1336" s="93">
        <f t="shared" si="41"/>
        <v>2.4479000000000002</v>
      </c>
      <c r="I1336" s="92">
        <v>8.7899999999999991</v>
      </c>
      <c r="J1336" s="96">
        <v>45566</v>
      </c>
      <c r="K1336" s="102" t="s">
        <v>1756</v>
      </c>
      <c r="L1336" s="39"/>
    </row>
    <row r="1337" spans="1:12" x14ac:dyDescent="0.25">
      <c r="A1337" s="91" t="s">
        <v>1324</v>
      </c>
      <c r="B1337" s="92" t="s">
        <v>1653</v>
      </c>
      <c r="C1337" s="92" t="s">
        <v>1658</v>
      </c>
      <c r="D1337" s="92">
        <v>3.8740000000000001</v>
      </c>
      <c r="E1337" s="92">
        <v>1.1336999999999999</v>
      </c>
      <c r="F1337" s="92">
        <f t="shared" si="40"/>
        <v>4.3919537999999996</v>
      </c>
      <c r="G1337" s="92">
        <v>1</v>
      </c>
      <c r="H1337" s="93">
        <f t="shared" si="41"/>
        <v>4.3920000000000003</v>
      </c>
      <c r="I1337" s="92">
        <v>15.74</v>
      </c>
      <c r="J1337" s="96">
        <v>45566</v>
      </c>
      <c r="K1337" s="102" t="s">
        <v>1756</v>
      </c>
      <c r="L1337" s="39"/>
    </row>
    <row r="1338" spans="1:12" x14ac:dyDescent="0.25">
      <c r="A1338" s="91" t="s">
        <v>1325</v>
      </c>
      <c r="B1338" s="92" t="s">
        <v>1654</v>
      </c>
      <c r="C1338" s="92" t="s">
        <v>1658</v>
      </c>
      <c r="D1338" s="92">
        <v>0.89300000000000002</v>
      </c>
      <c r="E1338" s="92">
        <v>1.1336999999999999</v>
      </c>
      <c r="F1338" s="92">
        <f t="shared" si="40"/>
        <v>1.0123940999999999</v>
      </c>
      <c r="G1338" s="92">
        <v>1</v>
      </c>
      <c r="H1338" s="93">
        <f t="shared" si="41"/>
        <v>1.0124</v>
      </c>
      <c r="I1338" s="92">
        <v>2.77</v>
      </c>
      <c r="J1338" s="96">
        <v>45566</v>
      </c>
      <c r="K1338" s="102" t="s">
        <v>1756</v>
      </c>
      <c r="L1338" s="39"/>
    </row>
    <row r="1339" spans="1:12" x14ac:dyDescent="0.25">
      <c r="A1339" s="91" t="s">
        <v>1326</v>
      </c>
      <c r="B1339" s="92" t="s">
        <v>1654</v>
      </c>
      <c r="C1339" s="92" t="s">
        <v>1658</v>
      </c>
      <c r="D1339" s="92">
        <v>1.1978</v>
      </c>
      <c r="E1339" s="92">
        <v>1.1336999999999999</v>
      </c>
      <c r="F1339" s="92">
        <f t="shared" si="40"/>
        <v>1.3579458599999998</v>
      </c>
      <c r="G1339" s="92">
        <v>1</v>
      </c>
      <c r="H1339" s="93">
        <f t="shared" si="41"/>
        <v>1.3579000000000001</v>
      </c>
      <c r="I1339" s="92">
        <v>4.57</v>
      </c>
      <c r="J1339" s="96">
        <v>45566</v>
      </c>
      <c r="K1339" s="102" t="s">
        <v>1756</v>
      </c>
      <c r="L1339" s="39"/>
    </row>
    <row r="1340" spans="1:12" x14ac:dyDescent="0.25">
      <c r="A1340" s="91" t="s">
        <v>1327</v>
      </c>
      <c r="B1340" s="92" t="s">
        <v>1654</v>
      </c>
      <c r="C1340" s="92" t="s">
        <v>1658</v>
      </c>
      <c r="D1340" s="92">
        <v>1.929</v>
      </c>
      <c r="E1340" s="92">
        <v>1.1336999999999999</v>
      </c>
      <c r="F1340" s="92">
        <f t="shared" si="40"/>
        <v>2.1869073000000001</v>
      </c>
      <c r="G1340" s="92">
        <v>1</v>
      </c>
      <c r="H1340" s="93">
        <f t="shared" si="41"/>
        <v>2.1869000000000001</v>
      </c>
      <c r="I1340" s="92">
        <v>8.41</v>
      </c>
      <c r="J1340" s="96">
        <v>45566</v>
      </c>
      <c r="K1340" s="102" t="s">
        <v>1756</v>
      </c>
      <c r="L1340" s="39"/>
    </row>
    <row r="1341" spans="1:12" x14ac:dyDescent="0.25">
      <c r="A1341" s="91" t="s">
        <v>1328</v>
      </c>
      <c r="B1341" s="92" t="s">
        <v>1654</v>
      </c>
      <c r="C1341" s="92" t="s">
        <v>1658</v>
      </c>
      <c r="D1341" s="92">
        <v>3.6084999999999998</v>
      </c>
      <c r="E1341" s="92">
        <v>1.1336999999999999</v>
      </c>
      <c r="F1341" s="92">
        <f t="shared" si="40"/>
        <v>4.0909564499999993</v>
      </c>
      <c r="G1341" s="92">
        <v>1</v>
      </c>
      <c r="H1341" s="93">
        <f t="shared" si="41"/>
        <v>4.0910000000000002</v>
      </c>
      <c r="I1341" s="92">
        <v>15.38</v>
      </c>
      <c r="J1341" s="96">
        <v>45566</v>
      </c>
      <c r="K1341" s="102" t="s">
        <v>1756</v>
      </c>
      <c r="L1341" s="39"/>
    </row>
    <row r="1342" spans="1:12" x14ac:dyDescent="0.25">
      <c r="A1342" s="91" t="s">
        <v>1329</v>
      </c>
      <c r="B1342" s="92" t="s">
        <v>1655</v>
      </c>
      <c r="C1342" s="92" t="s">
        <v>1664</v>
      </c>
      <c r="D1342" s="92">
        <v>0</v>
      </c>
      <c r="E1342" s="92">
        <v>1.1336999999999999</v>
      </c>
      <c r="F1342" s="92">
        <f t="shared" si="40"/>
        <v>0</v>
      </c>
      <c r="G1342" s="92">
        <v>0</v>
      </c>
      <c r="H1342" s="93">
        <f t="shared" si="41"/>
        <v>0</v>
      </c>
      <c r="I1342" s="92">
        <v>0</v>
      </c>
      <c r="J1342" s="96">
        <v>45566</v>
      </c>
      <c r="K1342" s="102" t="s">
        <v>1756</v>
      </c>
      <c r="L1342" s="39"/>
    </row>
    <row r="1343" spans="1:12" x14ac:dyDescent="0.25">
      <c r="A1343" s="97" t="s">
        <v>1330</v>
      </c>
      <c r="B1343" s="98" t="s">
        <v>1656</v>
      </c>
      <c r="C1343" s="98" t="s">
        <v>1664</v>
      </c>
      <c r="D1343" s="98">
        <v>0</v>
      </c>
      <c r="E1343" s="98">
        <v>1.1336999999999999</v>
      </c>
      <c r="F1343" s="98">
        <f t="shared" si="40"/>
        <v>0</v>
      </c>
      <c r="G1343" s="98">
        <v>0</v>
      </c>
      <c r="H1343" s="99">
        <f t="shared" si="41"/>
        <v>0</v>
      </c>
      <c r="I1343" s="98">
        <v>0</v>
      </c>
      <c r="J1343" s="100">
        <v>45566</v>
      </c>
      <c r="K1343" s="103" t="s">
        <v>1756</v>
      </c>
      <c r="L1343" s="39"/>
    </row>
  </sheetData>
  <pageMargins left="0.7" right="0.7" top="0.75" bottom="0.75" header="0.3" footer="0.3"/>
  <pageSetup scale="44" fitToHeight="0" orientation="portrait" r:id="rId1"/>
  <headerFooter>
    <oddFooter>&amp;C&amp;"Times New Roman,Italic"&amp;A&amp;R&amp;"Times New Roman,Italic"Page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40"/>
  <sheetViews>
    <sheetView showGridLines="0" zoomScaleNormal="100" zoomScalePageLayoutView="70" workbookViewId="0">
      <selection activeCell="F14" sqref="F14"/>
    </sheetView>
  </sheetViews>
  <sheetFormatPr defaultRowHeight="15" x14ac:dyDescent="0.25"/>
  <cols>
    <col min="1" max="1" width="18.85546875" customWidth="1"/>
    <col min="2" max="2" width="17.7109375" bestFit="1" customWidth="1"/>
    <col min="3" max="3" width="44.42578125" bestFit="1" customWidth="1"/>
    <col min="5" max="6" width="12" customWidth="1"/>
    <col min="7" max="7" width="12.140625" bestFit="1" customWidth="1"/>
    <col min="8" max="8" width="14.7109375" bestFit="1" customWidth="1"/>
    <col min="9" max="9" width="14.28515625" bestFit="1" customWidth="1"/>
    <col min="10" max="10" width="10" bestFit="1" customWidth="1"/>
  </cols>
  <sheetData>
    <row r="1" spans="1:10" ht="18" x14ac:dyDescent="0.25">
      <c r="A1" s="53" t="s">
        <v>0</v>
      </c>
      <c r="B1" s="53"/>
      <c r="C1" s="53"/>
      <c r="D1" s="53"/>
      <c r="E1" s="53"/>
      <c r="F1" s="53"/>
      <c r="G1" s="53"/>
      <c r="H1" s="53"/>
      <c r="I1" s="53"/>
    </row>
    <row r="2" spans="1:10" x14ac:dyDescent="0.25">
      <c r="A2" s="34" t="s">
        <v>2312</v>
      </c>
      <c r="B2" s="2"/>
      <c r="C2" s="2"/>
      <c r="D2" s="2"/>
      <c r="E2" s="2"/>
      <c r="F2" s="2"/>
      <c r="G2" s="2"/>
      <c r="H2" s="2"/>
      <c r="I2" s="2"/>
    </row>
    <row r="3" spans="1:10" x14ac:dyDescent="0.25">
      <c r="A3" s="2"/>
    </row>
    <row r="4" spans="1:10" x14ac:dyDescent="0.25">
      <c r="A4" s="128" t="s">
        <v>1669</v>
      </c>
      <c r="B4" s="129"/>
      <c r="C4" s="129"/>
      <c r="D4" s="129"/>
      <c r="E4" s="129"/>
      <c r="F4" s="129"/>
      <c r="G4" s="129"/>
      <c r="H4" s="129"/>
      <c r="I4" s="130"/>
    </row>
    <row r="5" spans="1:10" ht="28.9" customHeight="1" x14ac:dyDescent="0.25">
      <c r="A5" s="131" t="s">
        <v>2377</v>
      </c>
      <c r="B5" s="132"/>
      <c r="C5" s="132"/>
      <c r="D5" s="132"/>
      <c r="E5" s="132"/>
      <c r="F5" s="132"/>
      <c r="G5" s="132"/>
      <c r="H5" s="132"/>
      <c r="I5" s="133"/>
    </row>
    <row r="6" spans="1:10" x14ac:dyDescent="0.25">
      <c r="A6" s="131" t="s">
        <v>2313</v>
      </c>
      <c r="B6" s="132"/>
      <c r="C6" s="132"/>
      <c r="D6" s="132"/>
      <c r="E6" s="132"/>
      <c r="F6" s="132"/>
      <c r="G6" s="132"/>
      <c r="H6" s="132"/>
      <c r="I6" s="133"/>
    </row>
    <row r="7" spans="1:10" x14ac:dyDescent="0.25">
      <c r="A7" s="134" t="s">
        <v>2314</v>
      </c>
      <c r="B7" s="135"/>
      <c r="C7" s="135"/>
      <c r="D7" s="135"/>
      <c r="E7" s="135"/>
      <c r="F7" s="135"/>
      <c r="G7" s="135"/>
      <c r="H7" s="135"/>
      <c r="I7" s="136"/>
    </row>
    <row r="8" spans="1:10" x14ac:dyDescent="0.25">
      <c r="A8" s="2"/>
    </row>
    <row r="10" spans="1:10" ht="40.5" customHeight="1" x14ac:dyDescent="0.25">
      <c r="A10" s="10" t="s">
        <v>1670</v>
      </c>
      <c r="B10" s="11" t="s">
        <v>1671</v>
      </c>
      <c r="C10" s="11" t="s">
        <v>1740</v>
      </c>
      <c r="D10" s="11" t="s">
        <v>1672</v>
      </c>
      <c r="E10" s="11" t="s">
        <v>2291</v>
      </c>
      <c r="F10" s="11" t="s">
        <v>1674</v>
      </c>
      <c r="G10" s="11" t="s">
        <v>1673</v>
      </c>
      <c r="H10" s="11" t="s">
        <v>1675</v>
      </c>
      <c r="I10" s="12" t="s">
        <v>2375</v>
      </c>
    </row>
    <row r="11" spans="1:10" x14ac:dyDescent="0.25">
      <c r="A11" s="104" t="s">
        <v>1698</v>
      </c>
      <c r="B11" s="105" t="s">
        <v>1699</v>
      </c>
      <c r="C11" s="86" t="s">
        <v>1770</v>
      </c>
      <c r="D11" s="86" t="s">
        <v>1741</v>
      </c>
      <c r="E11" s="106">
        <v>0.16016060660871673</v>
      </c>
      <c r="F11" s="107">
        <v>11207</v>
      </c>
      <c r="G11" s="88" t="s">
        <v>2270</v>
      </c>
      <c r="H11" s="88">
        <v>1</v>
      </c>
      <c r="I11" s="108">
        <f>ROUND(F11*H11,2)</f>
        <v>11207</v>
      </c>
      <c r="J11" s="78"/>
    </row>
    <row r="12" spans="1:10" x14ac:dyDescent="0.25">
      <c r="A12" s="109" t="s">
        <v>2272</v>
      </c>
      <c r="B12" s="110" t="s">
        <v>2273</v>
      </c>
      <c r="C12" s="92" t="s">
        <v>2318</v>
      </c>
      <c r="D12" s="92" t="s">
        <v>1741</v>
      </c>
      <c r="E12" s="111">
        <v>0.55030568117404544</v>
      </c>
      <c r="F12" s="112">
        <v>11207</v>
      </c>
      <c r="G12" s="94" t="s">
        <v>2270</v>
      </c>
      <c r="H12" s="94">
        <v>1</v>
      </c>
      <c r="I12" s="113">
        <f t="shared" ref="I12:I40" si="0">ROUND(F12*H12,2)</f>
        <v>11207</v>
      </c>
      <c r="J12" s="78"/>
    </row>
    <row r="13" spans="1:10" x14ac:dyDescent="0.25">
      <c r="A13" s="109" t="s">
        <v>1737</v>
      </c>
      <c r="B13" s="110" t="s">
        <v>1738</v>
      </c>
      <c r="C13" s="92" t="s">
        <v>1739</v>
      </c>
      <c r="D13" s="92" t="s">
        <v>1741</v>
      </c>
      <c r="E13" s="111">
        <v>0.28755198802340798</v>
      </c>
      <c r="F13" s="112">
        <v>11207</v>
      </c>
      <c r="G13" s="94" t="s">
        <v>2270</v>
      </c>
      <c r="H13" s="94">
        <v>1</v>
      </c>
      <c r="I13" s="113">
        <f t="shared" si="0"/>
        <v>11207</v>
      </c>
      <c r="J13" s="78"/>
    </row>
    <row r="14" spans="1:10" x14ac:dyDescent="0.25">
      <c r="A14" s="109" t="s">
        <v>1709</v>
      </c>
      <c r="B14" s="110" t="s">
        <v>1710</v>
      </c>
      <c r="C14" s="92" t="s">
        <v>1744</v>
      </c>
      <c r="D14" s="92" t="s">
        <v>1741</v>
      </c>
      <c r="E14" s="111">
        <v>0.79141963265331905</v>
      </c>
      <c r="F14" s="112">
        <v>11207</v>
      </c>
      <c r="G14" s="94" t="s">
        <v>1745</v>
      </c>
      <c r="H14" s="94">
        <v>1</v>
      </c>
      <c r="I14" s="113">
        <f t="shared" si="0"/>
        <v>11207</v>
      </c>
      <c r="J14" s="78"/>
    </row>
    <row r="15" spans="1:10" x14ac:dyDescent="0.25">
      <c r="A15" s="109" t="s">
        <v>1734</v>
      </c>
      <c r="B15" s="110" t="s">
        <v>1735</v>
      </c>
      <c r="C15" s="92" t="s">
        <v>1736</v>
      </c>
      <c r="D15" s="92" t="s">
        <v>1741</v>
      </c>
      <c r="E15" s="111">
        <v>0.60059744031354212</v>
      </c>
      <c r="F15" s="112">
        <v>11207</v>
      </c>
      <c r="G15" s="94" t="s">
        <v>2270</v>
      </c>
      <c r="H15" s="94">
        <v>1</v>
      </c>
      <c r="I15" s="113">
        <f t="shared" si="0"/>
        <v>11207</v>
      </c>
      <c r="J15" s="78"/>
    </row>
    <row r="16" spans="1:10" x14ac:dyDescent="0.25">
      <c r="A16" s="109" t="s">
        <v>2321</v>
      </c>
      <c r="B16" s="110" t="s">
        <v>1735</v>
      </c>
      <c r="C16" s="92" t="s">
        <v>1736</v>
      </c>
      <c r="D16" s="92" t="s">
        <v>1741</v>
      </c>
      <c r="E16" s="111">
        <v>0.60059744031354212</v>
      </c>
      <c r="F16" s="112">
        <v>11207</v>
      </c>
      <c r="G16" s="94" t="s">
        <v>2270</v>
      </c>
      <c r="H16" s="94">
        <v>1</v>
      </c>
      <c r="I16" s="113">
        <f t="shared" si="0"/>
        <v>11207</v>
      </c>
      <c r="J16" s="78"/>
    </row>
    <row r="17" spans="1:10" x14ac:dyDescent="0.25">
      <c r="A17" s="109" t="s">
        <v>1727</v>
      </c>
      <c r="B17" s="110" t="s">
        <v>1728</v>
      </c>
      <c r="C17" s="92" t="s">
        <v>2319</v>
      </c>
      <c r="D17" s="92" t="s">
        <v>1741</v>
      </c>
      <c r="E17" s="111">
        <v>0.27872020280791887</v>
      </c>
      <c r="F17" s="112">
        <v>11207</v>
      </c>
      <c r="G17" s="94" t="s">
        <v>2270</v>
      </c>
      <c r="H17" s="94">
        <v>1</v>
      </c>
      <c r="I17" s="113">
        <f t="shared" si="0"/>
        <v>11207</v>
      </c>
      <c r="J17" s="78"/>
    </row>
    <row r="18" spans="1:10" x14ac:dyDescent="0.25">
      <c r="A18" s="109" t="s">
        <v>1717</v>
      </c>
      <c r="B18" s="110" t="s">
        <v>1718</v>
      </c>
      <c r="C18" s="92" t="s">
        <v>2317</v>
      </c>
      <c r="D18" s="92" t="s">
        <v>1741</v>
      </c>
      <c r="E18" s="111">
        <v>0.48939874242116005</v>
      </c>
      <c r="F18" s="112">
        <v>11207</v>
      </c>
      <c r="G18" s="94" t="s">
        <v>2270</v>
      </c>
      <c r="H18" s="94">
        <v>1</v>
      </c>
      <c r="I18" s="113">
        <f t="shared" si="0"/>
        <v>11207</v>
      </c>
      <c r="J18" s="78"/>
    </row>
    <row r="19" spans="1:10" x14ac:dyDescent="0.25">
      <c r="A19" s="109" t="s">
        <v>1677</v>
      </c>
      <c r="B19" s="110" t="s">
        <v>1678</v>
      </c>
      <c r="C19" s="92" t="s">
        <v>2320</v>
      </c>
      <c r="D19" s="92" t="s">
        <v>1741</v>
      </c>
      <c r="E19" s="111">
        <v>0.47654637114338561</v>
      </c>
      <c r="F19" s="112">
        <v>11207</v>
      </c>
      <c r="G19" s="94" t="s">
        <v>1746</v>
      </c>
      <c r="H19" s="94">
        <v>2.65</v>
      </c>
      <c r="I19" s="113">
        <f t="shared" si="0"/>
        <v>29698.55</v>
      </c>
      <c r="J19" s="78"/>
    </row>
    <row r="20" spans="1:10" x14ac:dyDescent="0.25">
      <c r="A20" s="109" t="s">
        <v>1683</v>
      </c>
      <c r="B20" s="110" t="s">
        <v>1684</v>
      </c>
      <c r="C20" s="92" t="s">
        <v>1685</v>
      </c>
      <c r="D20" s="92" t="s">
        <v>1741</v>
      </c>
      <c r="E20" s="111">
        <v>0.30331482971799989</v>
      </c>
      <c r="F20" s="112">
        <v>11207</v>
      </c>
      <c r="G20" s="94" t="s">
        <v>2270</v>
      </c>
      <c r="H20" s="94">
        <v>1</v>
      </c>
      <c r="I20" s="113">
        <f t="shared" si="0"/>
        <v>11207</v>
      </c>
      <c r="J20" s="78"/>
    </row>
    <row r="21" spans="1:10" x14ac:dyDescent="0.25">
      <c r="A21" s="109" t="s">
        <v>1724</v>
      </c>
      <c r="B21" s="110" t="s">
        <v>1687</v>
      </c>
      <c r="C21" s="92" t="s">
        <v>1688</v>
      </c>
      <c r="D21" s="92" t="s">
        <v>1741</v>
      </c>
      <c r="E21" s="111">
        <v>0.19805129240124422</v>
      </c>
      <c r="F21" s="112">
        <v>11207</v>
      </c>
      <c r="G21" s="94" t="s">
        <v>2270</v>
      </c>
      <c r="H21" s="94">
        <v>1</v>
      </c>
      <c r="I21" s="113">
        <f t="shared" si="0"/>
        <v>11207</v>
      </c>
      <c r="J21" s="78"/>
    </row>
    <row r="22" spans="1:10" x14ac:dyDescent="0.25">
      <c r="A22" s="109" t="s">
        <v>1686</v>
      </c>
      <c r="B22" s="110" t="s">
        <v>1687</v>
      </c>
      <c r="C22" s="92" t="s">
        <v>1688</v>
      </c>
      <c r="D22" s="92" t="s">
        <v>1741</v>
      </c>
      <c r="E22" s="111">
        <v>0.19805129240124422</v>
      </c>
      <c r="F22" s="112">
        <v>11207</v>
      </c>
      <c r="G22" s="94" t="s">
        <v>2270</v>
      </c>
      <c r="H22" s="94">
        <v>1</v>
      </c>
      <c r="I22" s="113">
        <f t="shared" si="0"/>
        <v>11207</v>
      </c>
      <c r="J22" s="78"/>
    </row>
    <row r="23" spans="1:10" x14ac:dyDescent="0.25">
      <c r="A23" s="109" t="s">
        <v>1703</v>
      </c>
      <c r="B23" s="110" t="s">
        <v>1687</v>
      </c>
      <c r="C23" s="92" t="s">
        <v>1688</v>
      </c>
      <c r="D23" s="92" t="s">
        <v>1741</v>
      </c>
      <c r="E23" s="111">
        <v>0.19805129240124422</v>
      </c>
      <c r="F23" s="112">
        <v>11207</v>
      </c>
      <c r="G23" s="94" t="s">
        <v>2270</v>
      </c>
      <c r="H23" s="94">
        <v>1</v>
      </c>
      <c r="I23" s="113">
        <f t="shared" si="0"/>
        <v>11207</v>
      </c>
      <c r="J23" s="78"/>
    </row>
    <row r="24" spans="1:10" x14ac:dyDescent="0.25">
      <c r="A24" s="109" t="s">
        <v>1692</v>
      </c>
      <c r="B24" s="110" t="s">
        <v>1693</v>
      </c>
      <c r="C24" s="92" t="s">
        <v>2322</v>
      </c>
      <c r="D24" s="92" t="s">
        <v>1741</v>
      </c>
      <c r="E24" s="111">
        <v>0.67477627739272317</v>
      </c>
      <c r="F24" s="112">
        <v>11207</v>
      </c>
      <c r="G24" s="94" t="s">
        <v>1663</v>
      </c>
      <c r="H24" s="94">
        <v>2.65</v>
      </c>
      <c r="I24" s="113">
        <f t="shared" si="0"/>
        <v>29698.55</v>
      </c>
      <c r="J24" s="78"/>
    </row>
    <row r="25" spans="1:10" x14ac:dyDescent="0.25">
      <c r="A25" s="109" t="s">
        <v>2274</v>
      </c>
      <c r="B25" s="110" t="s">
        <v>2275</v>
      </c>
      <c r="C25" s="92" t="s">
        <v>2276</v>
      </c>
      <c r="D25" s="92" t="s">
        <v>1741</v>
      </c>
      <c r="E25" s="111">
        <v>0.27872020280791887</v>
      </c>
      <c r="F25" s="112">
        <v>11207</v>
      </c>
      <c r="G25" s="94" t="s">
        <v>1663</v>
      </c>
      <c r="H25" s="94">
        <v>2.65</v>
      </c>
      <c r="I25" s="113">
        <f t="shared" si="0"/>
        <v>29698.55</v>
      </c>
      <c r="J25" s="78"/>
    </row>
    <row r="26" spans="1:10" x14ac:dyDescent="0.25">
      <c r="A26" s="109" t="s">
        <v>1715</v>
      </c>
      <c r="B26" s="110" t="s">
        <v>1716</v>
      </c>
      <c r="C26" s="92" t="s">
        <v>2271</v>
      </c>
      <c r="D26" s="92" t="s">
        <v>1741</v>
      </c>
      <c r="E26" s="111">
        <v>0.28980383666536474</v>
      </c>
      <c r="F26" s="112">
        <v>11207</v>
      </c>
      <c r="G26" s="94" t="s">
        <v>2270</v>
      </c>
      <c r="H26" s="94">
        <v>1</v>
      </c>
      <c r="I26" s="113">
        <f t="shared" si="0"/>
        <v>11207</v>
      </c>
      <c r="J26" s="78"/>
    </row>
    <row r="27" spans="1:10" x14ac:dyDescent="0.25">
      <c r="A27" s="109" t="s">
        <v>1733</v>
      </c>
      <c r="B27" s="110" t="s">
        <v>1704</v>
      </c>
      <c r="C27" s="92" t="s">
        <v>1705</v>
      </c>
      <c r="D27" s="92" t="s">
        <v>1741</v>
      </c>
      <c r="E27" s="111">
        <v>0.33251303695401607</v>
      </c>
      <c r="F27" s="112">
        <v>11207</v>
      </c>
      <c r="G27" s="94" t="s">
        <v>2270</v>
      </c>
      <c r="H27" s="94">
        <v>1</v>
      </c>
      <c r="I27" s="113">
        <f t="shared" si="0"/>
        <v>11207</v>
      </c>
      <c r="J27" s="78"/>
    </row>
    <row r="28" spans="1:10" x14ac:dyDescent="0.25">
      <c r="A28" s="109" t="s">
        <v>1723</v>
      </c>
      <c r="B28" s="110" t="s">
        <v>1704</v>
      </c>
      <c r="C28" s="92" t="s">
        <v>1705</v>
      </c>
      <c r="D28" s="92" t="s">
        <v>1741</v>
      </c>
      <c r="E28" s="111">
        <v>0.33251303695401607</v>
      </c>
      <c r="F28" s="112">
        <v>11207</v>
      </c>
      <c r="G28" s="94" t="s">
        <v>2270</v>
      </c>
      <c r="H28" s="94">
        <v>1</v>
      </c>
      <c r="I28" s="113">
        <f t="shared" si="0"/>
        <v>11207</v>
      </c>
      <c r="J28" s="78"/>
    </row>
    <row r="29" spans="1:10" x14ac:dyDescent="0.25">
      <c r="A29" s="109" t="s">
        <v>1700</v>
      </c>
      <c r="B29" s="110" t="s">
        <v>1696</v>
      </c>
      <c r="C29" s="92" t="s">
        <v>1697</v>
      </c>
      <c r="D29" s="92" t="s">
        <v>1741</v>
      </c>
      <c r="E29" s="111">
        <v>0.31327702853426859</v>
      </c>
      <c r="F29" s="112">
        <v>11207</v>
      </c>
      <c r="G29" s="94" t="s">
        <v>2270</v>
      </c>
      <c r="H29" s="94">
        <v>1</v>
      </c>
      <c r="I29" s="113">
        <f t="shared" si="0"/>
        <v>11207</v>
      </c>
      <c r="J29" s="78"/>
    </row>
    <row r="30" spans="1:10" x14ac:dyDescent="0.25">
      <c r="A30" s="109" t="s">
        <v>1695</v>
      </c>
      <c r="B30" s="110" t="s">
        <v>1696</v>
      </c>
      <c r="C30" s="92" t="s">
        <v>1697</v>
      </c>
      <c r="D30" s="92" t="s">
        <v>1741</v>
      </c>
      <c r="E30" s="111">
        <v>0.31327702853426859</v>
      </c>
      <c r="F30" s="112">
        <v>11207</v>
      </c>
      <c r="G30" s="94" t="s">
        <v>2270</v>
      </c>
      <c r="H30" s="94">
        <v>1</v>
      </c>
      <c r="I30" s="113">
        <f t="shared" si="0"/>
        <v>11207</v>
      </c>
      <c r="J30" s="78"/>
    </row>
    <row r="31" spans="1:10" x14ac:dyDescent="0.25">
      <c r="A31" s="109" t="s">
        <v>1732</v>
      </c>
      <c r="B31" s="110" t="s">
        <v>1691</v>
      </c>
      <c r="C31" s="92" t="s">
        <v>2315</v>
      </c>
      <c r="D31" s="92" t="s">
        <v>1741</v>
      </c>
      <c r="E31" s="111">
        <v>0.26399076903301416</v>
      </c>
      <c r="F31" s="112">
        <v>11207</v>
      </c>
      <c r="G31" s="94" t="s">
        <v>2270</v>
      </c>
      <c r="H31" s="94">
        <v>1</v>
      </c>
      <c r="I31" s="113">
        <f t="shared" si="0"/>
        <v>11207</v>
      </c>
      <c r="J31" s="78"/>
    </row>
    <row r="32" spans="1:10" x14ac:dyDescent="0.25">
      <c r="A32" s="109" t="s">
        <v>1702</v>
      </c>
      <c r="B32" s="110" t="s">
        <v>1691</v>
      </c>
      <c r="C32" s="92" t="s">
        <v>2315</v>
      </c>
      <c r="D32" s="92" t="s">
        <v>1741</v>
      </c>
      <c r="E32" s="111">
        <v>0.26399076903301416</v>
      </c>
      <c r="F32" s="112">
        <v>11207</v>
      </c>
      <c r="G32" s="94" t="s">
        <v>2270</v>
      </c>
      <c r="H32" s="94">
        <v>1</v>
      </c>
      <c r="I32" s="113">
        <f t="shared" si="0"/>
        <v>11207</v>
      </c>
      <c r="J32" s="78"/>
    </row>
    <row r="33" spans="1:10" x14ac:dyDescent="0.25">
      <c r="A33" s="109" t="s">
        <v>1690</v>
      </c>
      <c r="B33" s="110" t="s">
        <v>1691</v>
      </c>
      <c r="C33" s="92" t="s">
        <v>2315</v>
      </c>
      <c r="D33" s="92" t="s">
        <v>1741</v>
      </c>
      <c r="E33" s="111">
        <v>0.26399076903301416</v>
      </c>
      <c r="F33" s="112">
        <v>11207</v>
      </c>
      <c r="G33" s="94" t="s">
        <v>2270</v>
      </c>
      <c r="H33" s="94">
        <v>1</v>
      </c>
      <c r="I33" s="113">
        <f t="shared" si="0"/>
        <v>11207</v>
      </c>
      <c r="J33" s="78"/>
    </row>
    <row r="34" spans="1:10" x14ac:dyDescent="0.25">
      <c r="A34" s="109" t="s">
        <v>1725</v>
      </c>
      <c r="B34" s="110" t="s">
        <v>1726</v>
      </c>
      <c r="C34" s="92" t="s">
        <v>2316</v>
      </c>
      <c r="D34" s="92" t="s">
        <v>1741</v>
      </c>
      <c r="E34" s="111">
        <v>0.33387700043549601</v>
      </c>
      <c r="F34" s="112">
        <v>11207</v>
      </c>
      <c r="G34" s="94" t="s">
        <v>2270</v>
      </c>
      <c r="H34" s="94">
        <v>1</v>
      </c>
      <c r="I34" s="113">
        <f t="shared" si="0"/>
        <v>11207</v>
      </c>
      <c r="J34" s="78"/>
    </row>
    <row r="35" spans="1:10" x14ac:dyDescent="0.25">
      <c r="A35" s="109" t="s">
        <v>1722</v>
      </c>
      <c r="B35" s="110" t="s">
        <v>1720</v>
      </c>
      <c r="C35" s="92" t="s">
        <v>1721</v>
      </c>
      <c r="D35" s="92" t="s">
        <v>1741</v>
      </c>
      <c r="E35" s="111">
        <v>0.26232305976302306</v>
      </c>
      <c r="F35" s="112">
        <v>11207</v>
      </c>
      <c r="G35" s="94" t="s">
        <v>2270</v>
      </c>
      <c r="H35" s="94">
        <v>1</v>
      </c>
      <c r="I35" s="113">
        <f t="shared" si="0"/>
        <v>11207</v>
      </c>
      <c r="J35" s="78"/>
    </row>
    <row r="36" spans="1:10" x14ac:dyDescent="0.25">
      <c r="A36" s="109" t="s">
        <v>1719</v>
      </c>
      <c r="B36" s="110" t="s">
        <v>1720</v>
      </c>
      <c r="C36" s="92" t="s">
        <v>1721</v>
      </c>
      <c r="D36" s="92" t="s">
        <v>1741</v>
      </c>
      <c r="E36" s="111">
        <v>0.26232305976302306</v>
      </c>
      <c r="F36" s="112">
        <v>11207</v>
      </c>
      <c r="G36" s="94" t="s">
        <v>2270</v>
      </c>
      <c r="H36" s="94">
        <v>1</v>
      </c>
      <c r="I36" s="113">
        <f t="shared" si="0"/>
        <v>11207</v>
      </c>
      <c r="J36" s="78"/>
    </row>
    <row r="37" spans="1:10" x14ac:dyDescent="0.25">
      <c r="A37" s="109" t="s">
        <v>1712</v>
      </c>
      <c r="B37" s="110" t="s">
        <v>1713</v>
      </c>
      <c r="C37" s="92" t="s">
        <v>1714</v>
      </c>
      <c r="D37" s="92" t="s">
        <v>1741</v>
      </c>
      <c r="E37" s="111">
        <v>0.46428889070998591</v>
      </c>
      <c r="F37" s="112">
        <v>11207</v>
      </c>
      <c r="G37" s="94" t="s">
        <v>1746</v>
      </c>
      <c r="H37" s="94">
        <v>2.65</v>
      </c>
      <c r="I37" s="113">
        <f t="shared" si="0"/>
        <v>29698.55</v>
      </c>
      <c r="J37" s="78"/>
    </row>
    <row r="38" spans="1:10" x14ac:dyDescent="0.25">
      <c r="A38" s="109" t="s">
        <v>1729</v>
      </c>
      <c r="B38" s="110" t="s">
        <v>1730</v>
      </c>
      <c r="C38" s="92" t="s">
        <v>1731</v>
      </c>
      <c r="D38" s="92" t="s">
        <v>1741</v>
      </c>
      <c r="E38" s="111">
        <v>0.19573195878087746</v>
      </c>
      <c r="F38" s="112">
        <v>11207</v>
      </c>
      <c r="G38" s="94" t="s">
        <v>2270</v>
      </c>
      <c r="H38" s="94">
        <v>1</v>
      </c>
      <c r="I38" s="113">
        <f t="shared" si="0"/>
        <v>11207</v>
      </c>
      <c r="J38" s="78"/>
    </row>
    <row r="39" spans="1:10" x14ac:dyDescent="0.25">
      <c r="A39" s="109" t="s">
        <v>1751</v>
      </c>
      <c r="B39" s="110" t="s">
        <v>1751</v>
      </c>
      <c r="C39" s="92" t="s">
        <v>1751</v>
      </c>
      <c r="D39" s="92" t="s">
        <v>1741</v>
      </c>
      <c r="E39" s="111">
        <v>0.28755198802340798</v>
      </c>
      <c r="F39" s="112">
        <v>11207</v>
      </c>
      <c r="G39" s="94" t="s">
        <v>1747</v>
      </c>
      <c r="H39" s="94">
        <v>1</v>
      </c>
      <c r="I39" s="113">
        <f t="shared" si="0"/>
        <v>11207</v>
      </c>
      <c r="J39" s="78"/>
    </row>
    <row r="40" spans="1:10" x14ac:dyDescent="0.25">
      <c r="A40" s="97" t="s">
        <v>2323</v>
      </c>
      <c r="B40" s="98" t="s">
        <v>2323</v>
      </c>
      <c r="C40" s="98" t="s">
        <v>1749</v>
      </c>
      <c r="D40" s="98" t="s">
        <v>1750</v>
      </c>
      <c r="E40" s="114">
        <v>0.28755198802340798</v>
      </c>
      <c r="F40" s="115">
        <v>13010</v>
      </c>
      <c r="G40" s="116" t="s">
        <v>1747</v>
      </c>
      <c r="H40" s="116">
        <v>1</v>
      </c>
      <c r="I40" s="117">
        <f t="shared" si="0"/>
        <v>13010</v>
      </c>
      <c r="J40" s="78"/>
    </row>
  </sheetData>
  <sortState xmlns:xlrd2="http://schemas.microsoft.com/office/spreadsheetml/2017/richdata2" ref="A11:J38">
    <sortCondition ref="D11:D38"/>
    <sortCondition ref="C11:C38"/>
  </sortState>
  <mergeCells count="4">
    <mergeCell ref="A4:I4"/>
    <mergeCell ref="A5:I5"/>
    <mergeCell ref="A7:I7"/>
    <mergeCell ref="A6:I6"/>
  </mergeCells>
  <pageMargins left="0.7" right="0.7" top="0.75" bottom="0.75" header="0.3" footer="0.3"/>
  <pageSetup scale="58" fitToHeight="0" orientation="portrait" r:id="rId1"/>
  <headerFooter>
    <oddFooter>&amp;C&amp;"Times New Roman,Italic"&amp;A&amp;R&amp;"Times New Roman,Italic"Page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23"/>
  <sheetViews>
    <sheetView showGridLines="0" topLeftCell="A4" zoomScaleNormal="100" workbookViewId="0">
      <selection activeCell="B19" sqref="B19"/>
    </sheetView>
  </sheetViews>
  <sheetFormatPr defaultRowHeight="15" x14ac:dyDescent="0.25"/>
  <cols>
    <col min="1" max="1" width="17.140625" customWidth="1"/>
    <col min="2" max="2" width="22.140625" customWidth="1"/>
  </cols>
  <sheetData>
    <row r="1" spans="1:2" ht="18" x14ac:dyDescent="0.25">
      <c r="A1" s="53" t="s">
        <v>0</v>
      </c>
    </row>
    <row r="2" spans="1:2" x14ac:dyDescent="0.25">
      <c r="A2" s="34" t="s">
        <v>2325</v>
      </c>
    </row>
    <row r="3" spans="1:2" x14ac:dyDescent="0.25">
      <c r="A3" s="34"/>
    </row>
    <row r="5" spans="1:2" x14ac:dyDescent="0.25">
      <c r="A5" s="137" t="s">
        <v>2230</v>
      </c>
      <c r="B5" s="138"/>
    </row>
    <row r="6" spans="1:2" x14ac:dyDescent="0.25">
      <c r="A6" s="28" t="s">
        <v>2228</v>
      </c>
      <c r="B6" s="30" t="s">
        <v>2231</v>
      </c>
    </row>
    <row r="7" spans="1:2" x14ac:dyDescent="0.25">
      <c r="A7" s="29" t="s">
        <v>2232</v>
      </c>
      <c r="B7" s="31">
        <v>0.96</v>
      </c>
    </row>
    <row r="8" spans="1:2" x14ac:dyDescent="0.25">
      <c r="A8" s="29" t="s">
        <v>2233</v>
      </c>
      <c r="B8" s="31">
        <v>1.1200000000000001</v>
      </c>
    </row>
    <row r="9" spans="1:2" x14ac:dyDescent="0.25">
      <c r="A9" s="29" t="s">
        <v>1667</v>
      </c>
      <c r="B9" s="31">
        <v>1</v>
      </c>
    </row>
    <row r="10" spans="1:2" x14ac:dyDescent="0.25">
      <c r="A10" s="29" t="s">
        <v>2234</v>
      </c>
      <c r="B10" s="31">
        <v>1</v>
      </c>
    </row>
    <row r="13" spans="1:2" x14ac:dyDescent="0.25">
      <c r="A13" s="137" t="s">
        <v>2235</v>
      </c>
      <c r="B13" s="138"/>
    </row>
    <row r="14" spans="1:2" x14ac:dyDescent="0.25">
      <c r="A14" s="28" t="s">
        <v>1762</v>
      </c>
      <c r="B14" s="30" t="s">
        <v>2231</v>
      </c>
    </row>
    <row r="15" spans="1:2" x14ac:dyDescent="0.25">
      <c r="A15" s="29" t="s">
        <v>1657</v>
      </c>
      <c r="B15" s="31">
        <v>1.37</v>
      </c>
    </row>
    <row r="16" spans="1:2" x14ac:dyDescent="0.25">
      <c r="A16" s="29" t="s">
        <v>1658</v>
      </c>
      <c r="B16" s="31">
        <v>1</v>
      </c>
    </row>
    <row r="17" spans="1:2" x14ac:dyDescent="0.25">
      <c r="A17" s="29" t="s">
        <v>1660</v>
      </c>
      <c r="B17" s="31">
        <v>1.25</v>
      </c>
    </row>
    <row r="18" spans="1:2" x14ac:dyDescent="0.25">
      <c r="A18" s="29" t="s">
        <v>1659</v>
      </c>
      <c r="B18" s="31">
        <v>1</v>
      </c>
    </row>
    <row r="19" spans="1:2" x14ac:dyDescent="0.25">
      <c r="A19" s="29" t="s">
        <v>1667</v>
      </c>
      <c r="B19" s="31">
        <v>1.25</v>
      </c>
    </row>
    <row r="20" spans="1:2" x14ac:dyDescent="0.25">
      <c r="A20" s="29" t="s">
        <v>1668</v>
      </c>
      <c r="B20" s="31">
        <v>1.61</v>
      </c>
    </row>
    <row r="21" spans="1:2" x14ac:dyDescent="0.25">
      <c r="A21" s="29" t="s">
        <v>1661</v>
      </c>
      <c r="B21" s="31">
        <v>1.46</v>
      </c>
    </row>
    <row r="22" spans="1:2" x14ac:dyDescent="0.25">
      <c r="A22" s="29" t="s">
        <v>1662</v>
      </c>
      <c r="B22" s="31">
        <v>1</v>
      </c>
    </row>
    <row r="23" spans="1:2" x14ac:dyDescent="0.25">
      <c r="A23" s="29" t="s">
        <v>1663</v>
      </c>
      <c r="B23" s="31">
        <v>1.64</v>
      </c>
    </row>
  </sheetData>
  <mergeCells count="2">
    <mergeCell ref="A5:B5"/>
    <mergeCell ref="A13:B13"/>
  </mergeCells>
  <pageMargins left="0.7" right="0.7" top="0.75" bottom="0.75" header="0.3" footer="0.3"/>
  <pageSetup orientation="portrait" horizontalDpi="4294967295" verticalDpi="4294967295" r:id="rId1"/>
  <headerFooter>
    <oddFooter>&amp;C&amp;"Times New Roman,Italic"&amp;A&amp;R&amp;"Times New Roman,Italic"Page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44"/>
  <sheetViews>
    <sheetView showGridLines="0" zoomScaleNormal="100" workbookViewId="0"/>
  </sheetViews>
  <sheetFormatPr defaultRowHeight="15" x14ac:dyDescent="0.25"/>
  <cols>
    <col min="1" max="1" width="9.85546875" customWidth="1"/>
    <col min="2" max="2" width="66.140625" customWidth="1"/>
    <col min="3" max="3" width="23.42578125" bestFit="1" customWidth="1"/>
  </cols>
  <sheetData>
    <row r="1" spans="1:3" ht="18" x14ac:dyDescent="0.25">
      <c r="A1" s="53" t="s">
        <v>0</v>
      </c>
      <c r="B1" s="9"/>
      <c r="C1" s="9"/>
    </row>
    <row r="2" spans="1:3" x14ac:dyDescent="0.25">
      <c r="A2" s="34" t="s">
        <v>2326</v>
      </c>
      <c r="B2" s="9"/>
      <c r="C2" s="9"/>
    </row>
    <row r="3" spans="1:3" x14ac:dyDescent="0.25">
      <c r="A3" s="9"/>
      <c r="B3" s="9"/>
      <c r="C3" s="9"/>
    </row>
    <row r="4" spans="1:3" ht="39" x14ac:dyDescent="0.25">
      <c r="A4" s="23" t="s">
        <v>2140</v>
      </c>
      <c r="B4" s="21" t="s">
        <v>2141</v>
      </c>
      <c r="C4" s="76" t="s">
        <v>2249</v>
      </c>
    </row>
    <row r="5" spans="1:3" x14ac:dyDescent="0.25">
      <c r="A5" s="6" t="s">
        <v>2142</v>
      </c>
      <c r="B5" s="40" t="s">
        <v>2194</v>
      </c>
      <c r="C5" s="6" t="s">
        <v>2223</v>
      </c>
    </row>
    <row r="6" spans="1:3" x14ac:dyDescent="0.25">
      <c r="A6" s="7" t="s">
        <v>2143</v>
      </c>
      <c r="B6" s="22" t="s">
        <v>2182</v>
      </c>
      <c r="C6" s="7" t="s">
        <v>2222</v>
      </c>
    </row>
    <row r="7" spans="1:3" x14ac:dyDescent="0.25">
      <c r="A7" s="7" t="s">
        <v>2144</v>
      </c>
      <c r="B7" s="22" t="s">
        <v>2195</v>
      </c>
      <c r="C7" s="7" t="s">
        <v>2223</v>
      </c>
    </row>
    <row r="8" spans="1:3" x14ac:dyDescent="0.25">
      <c r="A8" s="7" t="s">
        <v>2145</v>
      </c>
      <c r="B8" s="22" t="s">
        <v>2196</v>
      </c>
      <c r="C8" s="7" t="s">
        <v>2223</v>
      </c>
    </row>
    <row r="9" spans="1:3" x14ac:dyDescent="0.25">
      <c r="A9" s="7" t="s">
        <v>2146</v>
      </c>
      <c r="B9" s="22" t="s">
        <v>2183</v>
      </c>
      <c r="C9" s="7" t="s">
        <v>2222</v>
      </c>
    </row>
    <row r="10" spans="1:3" ht="26.25" x14ac:dyDescent="0.25">
      <c r="A10" s="7" t="s">
        <v>2147</v>
      </c>
      <c r="B10" s="22" t="s">
        <v>2197</v>
      </c>
      <c r="C10" s="7" t="s">
        <v>2223</v>
      </c>
    </row>
    <row r="11" spans="1:3" x14ac:dyDescent="0.25">
      <c r="A11" s="7" t="s">
        <v>2148</v>
      </c>
      <c r="B11" s="22" t="s">
        <v>2198</v>
      </c>
      <c r="C11" s="7" t="s">
        <v>2223</v>
      </c>
    </row>
    <row r="12" spans="1:3" ht="39" x14ac:dyDescent="0.25">
      <c r="A12" s="7" t="s">
        <v>2149</v>
      </c>
      <c r="B12" s="22" t="s">
        <v>2199</v>
      </c>
      <c r="C12" s="7" t="s">
        <v>2223</v>
      </c>
    </row>
    <row r="13" spans="1:3" x14ac:dyDescent="0.25">
      <c r="A13" s="7" t="s">
        <v>2150</v>
      </c>
      <c r="B13" s="22" t="s">
        <v>2200</v>
      </c>
      <c r="C13" s="7" t="s">
        <v>2223</v>
      </c>
    </row>
    <row r="14" spans="1:3" x14ac:dyDescent="0.25">
      <c r="A14" s="7" t="s">
        <v>2151</v>
      </c>
      <c r="B14" s="22" t="s">
        <v>2201</v>
      </c>
      <c r="C14" s="7" t="s">
        <v>2223</v>
      </c>
    </row>
    <row r="15" spans="1:3" x14ac:dyDescent="0.25">
      <c r="A15" s="7" t="s">
        <v>2152</v>
      </c>
      <c r="B15" s="22" t="s">
        <v>2202</v>
      </c>
      <c r="C15" s="7" t="s">
        <v>2223</v>
      </c>
    </row>
    <row r="16" spans="1:3" x14ac:dyDescent="0.25">
      <c r="A16" s="7" t="s">
        <v>2153</v>
      </c>
      <c r="B16" s="22" t="s">
        <v>2203</v>
      </c>
      <c r="C16" s="7" t="s">
        <v>2223</v>
      </c>
    </row>
    <row r="17" spans="1:3" x14ac:dyDescent="0.25">
      <c r="A17" s="7" t="s">
        <v>2154</v>
      </c>
      <c r="B17" s="22" t="s">
        <v>2204</v>
      </c>
      <c r="C17" s="7" t="s">
        <v>2223</v>
      </c>
    </row>
    <row r="18" spans="1:3" x14ac:dyDescent="0.25">
      <c r="A18" s="7" t="s">
        <v>2155</v>
      </c>
      <c r="B18" s="22" t="s">
        <v>2205</v>
      </c>
      <c r="C18" s="7" t="s">
        <v>2223</v>
      </c>
    </row>
    <row r="19" spans="1:3" ht="26.25" x14ac:dyDescent="0.25">
      <c r="A19" s="7" t="s">
        <v>2156</v>
      </c>
      <c r="B19" s="22" t="s">
        <v>2206</v>
      </c>
      <c r="C19" s="7" t="s">
        <v>2223</v>
      </c>
    </row>
    <row r="20" spans="1:3" x14ac:dyDescent="0.25">
      <c r="A20" s="7" t="s">
        <v>2157</v>
      </c>
      <c r="B20" s="22" t="s">
        <v>2207</v>
      </c>
      <c r="C20" s="7" t="s">
        <v>2223</v>
      </c>
    </row>
    <row r="21" spans="1:3" x14ac:dyDescent="0.25">
      <c r="A21" s="7" t="s">
        <v>2158</v>
      </c>
      <c r="B21" s="22" t="s">
        <v>2208</v>
      </c>
      <c r="C21" s="7" t="s">
        <v>2223</v>
      </c>
    </row>
    <row r="22" spans="1:3" ht="26.25" x14ac:dyDescent="0.25">
      <c r="A22" s="7" t="s">
        <v>2159</v>
      </c>
      <c r="B22" s="22" t="s">
        <v>2209</v>
      </c>
      <c r="C22" s="7" t="s">
        <v>2223</v>
      </c>
    </row>
    <row r="23" spans="1:3" ht="26.25" x14ac:dyDescent="0.25">
      <c r="A23" s="7" t="s">
        <v>2160</v>
      </c>
      <c r="B23" s="22" t="s">
        <v>2184</v>
      </c>
      <c r="C23" s="7" t="s">
        <v>2222</v>
      </c>
    </row>
    <row r="24" spans="1:3" x14ac:dyDescent="0.25">
      <c r="A24" s="7" t="s">
        <v>2161</v>
      </c>
      <c r="B24" s="22" t="s">
        <v>2185</v>
      </c>
      <c r="C24" s="7" t="s">
        <v>2222</v>
      </c>
    </row>
    <row r="25" spans="1:3" ht="26.25" x14ac:dyDescent="0.25">
      <c r="A25" s="7" t="s">
        <v>2162</v>
      </c>
      <c r="B25" s="22" t="s">
        <v>2210</v>
      </c>
      <c r="C25" s="7" t="s">
        <v>2223</v>
      </c>
    </row>
    <row r="26" spans="1:3" ht="26.25" x14ac:dyDescent="0.25">
      <c r="A26" s="7" t="s">
        <v>2163</v>
      </c>
      <c r="B26" s="22" t="s">
        <v>2186</v>
      </c>
      <c r="C26" s="7" t="s">
        <v>2222</v>
      </c>
    </row>
    <row r="27" spans="1:3" x14ac:dyDescent="0.25">
      <c r="A27" s="7" t="s">
        <v>2164</v>
      </c>
      <c r="B27" s="22" t="s">
        <v>2187</v>
      </c>
      <c r="C27" s="7" t="s">
        <v>2222</v>
      </c>
    </row>
    <row r="28" spans="1:3" x14ac:dyDescent="0.25">
      <c r="A28" s="7" t="s">
        <v>2165</v>
      </c>
      <c r="B28" s="22" t="s">
        <v>2211</v>
      </c>
      <c r="C28" s="7" t="s">
        <v>2223</v>
      </c>
    </row>
    <row r="29" spans="1:3" ht="26.25" x14ac:dyDescent="0.25">
      <c r="A29" s="7" t="s">
        <v>2166</v>
      </c>
      <c r="B29" s="22" t="s">
        <v>2212</v>
      </c>
      <c r="C29" s="7" t="s">
        <v>2223</v>
      </c>
    </row>
    <row r="30" spans="1:3" ht="26.25" x14ac:dyDescent="0.25">
      <c r="A30" s="7" t="s">
        <v>2167</v>
      </c>
      <c r="B30" s="22" t="s">
        <v>2213</v>
      </c>
      <c r="C30" s="7" t="s">
        <v>2223</v>
      </c>
    </row>
    <row r="31" spans="1:3" ht="26.25" x14ac:dyDescent="0.25">
      <c r="A31" s="7" t="s">
        <v>2168</v>
      </c>
      <c r="B31" s="22" t="s">
        <v>2188</v>
      </c>
      <c r="C31" s="7" t="s">
        <v>2222</v>
      </c>
    </row>
    <row r="32" spans="1:3" ht="26.25" x14ac:dyDescent="0.25">
      <c r="A32" s="7" t="s">
        <v>2169</v>
      </c>
      <c r="B32" s="22" t="s">
        <v>2214</v>
      </c>
      <c r="C32" s="7" t="s">
        <v>2223</v>
      </c>
    </row>
    <row r="33" spans="1:3" ht="26.25" x14ac:dyDescent="0.25">
      <c r="A33" s="7" t="s">
        <v>2170</v>
      </c>
      <c r="B33" s="22" t="s">
        <v>2215</v>
      </c>
      <c r="C33" s="7" t="s">
        <v>2223</v>
      </c>
    </row>
    <row r="34" spans="1:3" ht="26.25" x14ac:dyDescent="0.25">
      <c r="A34" s="7" t="s">
        <v>2171</v>
      </c>
      <c r="B34" s="22" t="s">
        <v>2189</v>
      </c>
      <c r="C34" s="7" t="s">
        <v>2222</v>
      </c>
    </row>
    <row r="35" spans="1:3" ht="26.25" x14ac:dyDescent="0.25">
      <c r="A35" s="7" t="s">
        <v>2172</v>
      </c>
      <c r="B35" s="22" t="s">
        <v>2216</v>
      </c>
      <c r="C35" s="7" t="s">
        <v>2223</v>
      </c>
    </row>
    <row r="36" spans="1:3" ht="26.25" x14ac:dyDescent="0.25">
      <c r="A36" s="7" t="s">
        <v>2173</v>
      </c>
      <c r="B36" s="22" t="s">
        <v>2217</v>
      </c>
      <c r="C36" s="7" t="s">
        <v>2223</v>
      </c>
    </row>
    <row r="37" spans="1:3" ht="26.25" x14ac:dyDescent="0.25">
      <c r="A37" s="7" t="s">
        <v>2174</v>
      </c>
      <c r="B37" s="22" t="s">
        <v>2218</v>
      </c>
      <c r="C37" s="7" t="s">
        <v>2223</v>
      </c>
    </row>
    <row r="38" spans="1:3" ht="26.25" x14ac:dyDescent="0.25">
      <c r="A38" s="7" t="s">
        <v>2175</v>
      </c>
      <c r="B38" s="22" t="s">
        <v>2219</v>
      </c>
      <c r="C38" s="7" t="s">
        <v>2223</v>
      </c>
    </row>
    <row r="39" spans="1:3" ht="39" x14ac:dyDescent="0.25">
      <c r="A39" s="7" t="s">
        <v>2176</v>
      </c>
      <c r="B39" s="22" t="s">
        <v>2190</v>
      </c>
      <c r="C39" s="7" t="s">
        <v>2222</v>
      </c>
    </row>
    <row r="40" spans="1:3" ht="26.25" x14ac:dyDescent="0.25">
      <c r="A40" s="7" t="s">
        <v>2177</v>
      </c>
      <c r="B40" s="22" t="s">
        <v>2191</v>
      </c>
      <c r="C40" s="7" t="s">
        <v>2222</v>
      </c>
    </row>
    <row r="41" spans="1:3" ht="39" x14ac:dyDescent="0.25">
      <c r="A41" s="7" t="s">
        <v>2178</v>
      </c>
      <c r="B41" s="22" t="s">
        <v>2220</v>
      </c>
      <c r="C41" s="7" t="s">
        <v>2223</v>
      </c>
    </row>
    <row r="42" spans="1:3" ht="26.25" x14ac:dyDescent="0.25">
      <c r="A42" s="7" t="s">
        <v>2179</v>
      </c>
      <c r="B42" s="22" t="s">
        <v>2192</v>
      </c>
      <c r="C42" s="7" t="s">
        <v>2222</v>
      </c>
    </row>
    <row r="43" spans="1:3" ht="26.25" x14ac:dyDescent="0.25">
      <c r="A43" s="7" t="s">
        <v>2180</v>
      </c>
      <c r="B43" s="22" t="s">
        <v>2193</v>
      </c>
      <c r="C43" s="7" t="s">
        <v>2222</v>
      </c>
    </row>
    <row r="44" spans="1:3" ht="39" x14ac:dyDescent="0.25">
      <c r="A44" s="8" t="s">
        <v>2181</v>
      </c>
      <c r="B44" s="33" t="s">
        <v>2221</v>
      </c>
      <c r="C44" s="8" t="s">
        <v>2223</v>
      </c>
    </row>
  </sheetData>
  <pageMargins left="0.7" right="0.7" top="0.75" bottom="0.75" header="0.3" footer="0.3"/>
  <pageSetup scale="91" fitToHeight="0" orientation="portrait" r:id="rId1"/>
  <headerFooter>
    <oddFooter>&amp;C&amp;"Times New Roman,Italic"&amp;A&amp;R&amp;"Times New Roman,Italic"Page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22"/>
  <sheetViews>
    <sheetView showGridLines="0" zoomScaleNormal="100" workbookViewId="0">
      <selection activeCell="G11" sqref="G11"/>
    </sheetView>
  </sheetViews>
  <sheetFormatPr defaultRowHeight="15" x14ac:dyDescent="0.25"/>
  <cols>
    <col min="1" max="1" width="13.7109375" customWidth="1"/>
    <col min="2" max="2" width="11.140625" bestFit="1" customWidth="1"/>
    <col min="3" max="3" width="40.5703125" bestFit="1" customWidth="1"/>
    <col min="5" max="5" width="9.5703125" bestFit="1" customWidth="1"/>
    <col min="6" max="6" width="9.28515625" bestFit="1" customWidth="1"/>
  </cols>
  <sheetData>
    <row r="1" spans="1:8" ht="18" x14ac:dyDescent="0.25">
      <c r="A1" s="53" t="s">
        <v>0</v>
      </c>
    </row>
    <row r="2" spans="1:8" x14ac:dyDescent="0.25">
      <c r="A2" s="34" t="s">
        <v>2327</v>
      </c>
    </row>
    <row r="5" spans="1:8" ht="25.5" x14ac:dyDescent="0.25">
      <c r="A5" s="10" t="s">
        <v>2328</v>
      </c>
      <c r="B5" s="11" t="s">
        <v>1671</v>
      </c>
      <c r="C5" s="11" t="s">
        <v>2324</v>
      </c>
      <c r="D5" s="11" t="s">
        <v>1672</v>
      </c>
      <c r="E5" s="11" t="s">
        <v>1673</v>
      </c>
      <c r="F5" s="64" t="s">
        <v>2283</v>
      </c>
    </row>
    <row r="6" spans="1:8" x14ac:dyDescent="0.25">
      <c r="A6" s="65" t="s">
        <v>1722</v>
      </c>
      <c r="B6" s="66" t="s">
        <v>1720</v>
      </c>
      <c r="C6" s="84" t="s">
        <v>2329</v>
      </c>
      <c r="D6" s="84" t="s">
        <v>1741</v>
      </c>
      <c r="E6" s="84" t="s">
        <v>2270</v>
      </c>
      <c r="F6" s="82">
        <v>9.77E-4</v>
      </c>
      <c r="G6" s="81"/>
      <c r="H6" s="81"/>
    </row>
    <row r="7" spans="1:8" x14ac:dyDescent="0.25">
      <c r="A7" s="65" t="s">
        <v>1733</v>
      </c>
      <c r="B7" s="66" t="s">
        <v>1704</v>
      </c>
      <c r="C7" s="84" t="s">
        <v>2330</v>
      </c>
      <c r="D7" s="84" t="s">
        <v>1741</v>
      </c>
      <c r="E7" s="84" t="s">
        <v>2270</v>
      </c>
      <c r="F7" s="82">
        <v>3.3279999999999998E-3</v>
      </c>
      <c r="G7" s="81"/>
      <c r="H7" s="81"/>
    </row>
    <row r="8" spans="1:8" x14ac:dyDescent="0.25">
      <c r="A8" s="65" t="s">
        <v>1729</v>
      </c>
      <c r="B8" s="66" t="s">
        <v>1730</v>
      </c>
      <c r="C8" s="84" t="s">
        <v>1731</v>
      </c>
      <c r="D8" s="84" t="s">
        <v>1741</v>
      </c>
      <c r="E8" s="84" t="s">
        <v>2270</v>
      </c>
      <c r="F8" s="82">
        <v>2.4880000000000002E-3</v>
      </c>
      <c r="G8" s="81"/>
      <c r="H8" s="81"/>
    </row>
    <row r="9" spans="1:8" x14ac:dyDescent="0.25">
      <c r="A9" s="65" t="s">
        <v>1698</v>
      </c>
      <c r="B9" s="66" t="s">
        <v>1699</v>
      </c>
      <c r="C9" s="84" t="s">
        <v>1770</v>
      </c>
      <c r="D9" s="84" t="s">
        <v>1741</v>
      </c>
      <c r="E9" s="84" t="s">
        <v>2270</v>
      </c>
      <c r="F9" s="82">
        <v>1.5897000000000001E-2</v>
      </c>
      <c r="G9" s="81"/>
      <c r="H9" s="81"/>
    </row>
    <row r="10" spans="1:8" x14ac:dyDescent="0.25">
      <c r="A10" s="65" t="s">
        <v>1734</v>
      </c>
      <c r="B10" s="66" t="s">
        <v>1735</v>
      </c>
      <c r="C10" s="84" t="s">
        <v>2331</v>
      </c>
      <c r="D10" s="84" t="s">
        <v>1741</v>
      </c>
      <c r="E10" s="84" t="s">
        <v>2270</v>
      </c>
      <c r="F10" s="82">
        <v>3.0890000000000002E-3</v>
      </c>
      <c r="G10" s="81"/>
      <c r="H10" s="81"/>
    </row>
    <row r="11" spans="1:8" x14ac:dyDescent="0.25">
      <c r="A11" s="65" t="s">
        <v>1724</v>
      </c>
      <c r="B11" s="66" t="s">
        <v>1687</v>
      </c>
      <c r="C11" s="84" t="s">
        <v>1688</v>
      </c>
      <c r="D11" s="84" t="s">
        <v>1741</v>
      </c>
      <c r="E11" s="84" t="s">
        <v>2270</v>
      </c>
      <c r="F11" s="82">
        <v>1.1643000000000001E-2</v>
      </c>
      <c r="G11" s="81"/>
      <c r="H11" s="81"/>
    </row>
    <row r="12" spans="1:8" x14ac:dyDescent="0.25">
      <c r="A12" s="65" t="s">
        <v>1737</v>
      </c>
      <c r="B12" s="66" t="s">
        <v>1738</v>
      </c>
      <c r="C12" s="84" t="s">
        <v>1739</v>
      </c>
      <c r="D12" s="84" t="s">
        <v>1741</v>
      </c>
      <c r="E12" s="84" t="s">
        <v>2270</v>
      </c>
      <c r="F12" s="82">
        <v>3.8440000000000002E-3</v>
      </c>
      <c r="G12" s="81"/>
      <c r="H12" s="81"/>
    </row>
    <row r="13" spans="1:8" x14ac:dyDescent="0.25">
      <c r="A13" s="65" t="s">
        <v>1725</v>
      </c>
      <c r="B13" s="66" t="s">
        <v>1726</v>
      </c>
      <c r="C13" s="84" t="s">
        <v>2332</v>
      </c>
      <c r="D13" s="84" t="s">
        <v>1741</v>
      </c>
      <c r="E13" s="84" t="s">
        <v>2270</v>
      </c>
      <c r="F13" s="82">
        <v>1.2543E-2</v>
      </c>
      <c r="G13" s="81"/>
      <c r="H13" s="81"/>
    </row>
    <row r="14" spans="1:8" x14ac:dyDescent="0.25">
      <c r="A14" s="65" t="s">
        <v>2363</v>
      </c>
      <c r="B14" s="66" t="s">
        <v>2278</v>
      </c>
      <c r="C14" s="84" t="s">
        <v>2279</v>
      </c>
      <c r="D14" s="84" t="s">
        <v>1742</v>
      </c>
      <c r="E14" s="84" t="s">
        <v>2270</v>
      </c>
      <c r="F14" s="82">
        <v>8.6840000000000007E-3</v>
      </c>
      <c r="G14" s="81"/>
      <c r="H14" s="81"/>
    </row>
    <row r="15" spans="1:8" x14ac:dyDescent="0.25">
      <c r="A15" s="65" t="s">
        <v>2364</v>
      </c>
      <c r="B15" s="66" t="s">
        <v>1711</v>
      </c>
      <c r="C15" s="84" t="s">
        <v>2333</v>
      </c>
      <c r="D15" s="84" t="s">
        <v>1742</v>
      </c>
      <c r="E15" s="84" t="s">
        <v>2270</v>
      </c>
      <c r="F15" s="82">
        <v>1.7943000000000001E-2</v>
      </c>
      <c r="G15" s="81"/>
      <c r="H15" s="81"/>
    </row>
    <row r="16" spans="1:8" x14ac:dyDescent="0.25">
      <c r="A16" s="65" t="s">
        <v>2365</v>
      </c>
      <c r="B16" s="66" t="s">
        <v>1679</v>
      </c>
      <c r="C16" s="84" t="s">
        <v>1680</v>
      </c>
      <c r="D16" s="84" t="s">
        <v>1742</v>
      </c>
      <c r="E16" s="84" t="s">
        <v>2270</v>
      </c>
      <c r="F16" s="82">
        <v>4.1139999999999996E-3</v>
      </c>
      <c r="G16" s="81"/>
      <c r="H16" s="81"/>
    </row>
    <row r="17" spans="1:8" x14ac:dyDescent="0.25">
      <c r="A17" s="65" t="s">
        <v>2366</v>
      </c>
      <c r="B17" s="66" t="s">
        <v>1701</v>
      </c>
      <c r="C17" s="84" t="s">
        <v>2334</v>
      </c>
      <c r="D17" s="84" t="s">
        <v>1742</v>
      </c>
      <c r="E17" s="84" t="s">
        <v>2335</v>
      </c>
      <c r="F17" s="82">
        <v>1.1863E-2</v>
      </c>
      <c r="G17" s="81"/>
      <c r="H17" s="81"/>
    </row>
    <row r="18" spans="1:8" x14ac:dyDescent="0.25">
      <c r="A18" s="65" t="s">
        <v>2367</v>
      </c>
      <c r="B18" s="66" t="s">
        <v>1706</v>
      </c>
      <c r="C18" s="84" t="s">
        <v>1707</v>
      </c>
      <c r="D18" s="84" t="s">
        <v>1743</v>
      </c>
      <c r="E18" s="84" t="s">
        <v>2270</v>
      </c>
      <c r="F18" s="82">
        <v>1.6074000000000001E-2</v>
      </c>
      <c r="G18" s="81"/>
      <c r="H18" s="81"/>
    </row>
    <row r="19" spans="1:8" x14ac:dyDescent="0.25">
      <c r="A19" s="65" t="s">
        <v>2368</v>
      </c>
      <c r="B19" s="66" t="s">
        <v>1708</v>
      </c>
      <c r="C19" s="84" t="s">
        <v>2277</v>
      </c>
      <c r="D19" s="84" t="s">
        <v>1743</v>
      </c>
      <c r="E19" s="84" t="s">
        <v>2270</v>
      </c>
      <c r="F19" s="82">
        <v>3.8149999999999998E-3</v>
      </c>
      <c r="G19" s="81"/>
      <c r="H19" s="81"/>
    </row>
    <row r="20" spans="1:8" x14ac:dyDescent="0.25">
      <c r="A20" s="65" t="s">
        <v>2369</v>
      </c>
      <c r="B20" s="66" t="s">
        <v>1689</v>
      </c>
      <c r="C20" s="84" t="s">
        <v>1748</v>
      </c>
      <c r="D20" s="84" t="s">
        <v>1743</v>
      </c>
      <c r="E20" s="84" t="s">
        <v>2270</v>
      </c>
      <c r="F20" s="82">
        <v>8.7240000000000009E-3</v>
      </c>
      <c r="G20" s="81"/>
      <c r="H20" s="81"/>
    </row>
    <row r="21" spans="1:8" x14ac:dyDescent="0.25">
      <c r="A21" s="65" t="s">
        <v>2370</v>
      </c>
      <c r="B21" s="66" t="s">
        <v>1681</v>
      </c>
      <c r="C21" s="84" t="s">
        <v>1682</v>
      </c>
      <c r="D21" s="84" t="s">
        <v>1743</v>
      </c>
      <c r="E21" s="84" t="s">
        <v>2270</v>
      </c>
      <c r="F21" s="82">
        <v>2.8035000000000001E-2</v>
      </c>
      <c r="G21" s="81"/>
      <c r="H21" s="81"/>
    </row>
    <row r="22" spans="1:8" x14ac:dyDescent="0.25">
      <c r="A22" s="62" t="s">
        <v>2371</v>
      </c>
      <c r="B22" s="67" t="s">
        <v>1694</v>
      </c>
      <c r="C22" s="67" t="s">
        <v>2336</v>
      </c>
      <c r="D22" s="67" t="s">
        <v>1743</v>
      </c>
      <c r="E22" s="67" t="s">
        <v>2335</v>
      </c>
      <c r="F22" s="83">
        <v>1.8388999999999999E-2</v>
      </c>
      <c r="G22" s="81"/>
      <c r="H22" s="81"/>
    </row>
  </sheetData>
  <sortState xmlns:xlrd2="http://schemas.microsoft.com/office/spreadsheetml/2017/richdata2" ref="A6:F27">
    <sortCondition ref="D6:D27"/>
    <sortCondition ref="C6:C27"/>
  </sortState>
  <pageMargins left="0.7" right="0.7" top="0.75" bottom="0.75" header="0.3" footer="0.3"/>
  <pageSetup scale="98" fitToHeight="0" orientation="portrait" horizontalDpi="1200" verticalDpi="1200" r:id="rId1"/>
  <headerFooter>
    <oddFooter>&amp;C&amp;"-,Italic"
&amp;"Times New Roman,Italic"&amp;A&amp;R&amp;"Times New Roman,Italic"Page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C421"/>
  <sheetViews>
    <sheetView showGridLines="0" workbookViewId="0"/>
  </sheetViews>
  <sheetFormatPr defaultRowHeight="15" x14ac:dyDescent="0.25"/>
  <cols>
    <col min="1" max="1" width="62.28515625" bestFit="1" customWidth="1"/>
    <col min="2" max="2" width="44.42578125" bestFit="1" customWidth="1"/>
    <col min="3" max="3" width="17.7109375" bestFit="1" customWidth="1"/>
  </cols>
  <sheetData>
    <row r="1" spans="1:3" ht="18" x14ac:dyDescent="0.25">
      <c r="A1" s="53" t="s">
        <v>0</v>
      </c>
    </row>
    <row r="2" spans="1:3" x14ac:dyDescent="0.25">
      <c r="A2" s="34" t="s">
        <v>2358</v>
      </c>
    </row>
    <row r="4" spans="1:3" x14ac:dyDescent="0.25">
      <c r="A4" s="10" t="s">
        <v>1798</v>
      </c>
      <c r="B4" s="11" t="s">
        <v>1740</v>
      </c>
      <c r="C4" s="12" t="s">
        <v>1670</v>
      </c>
    </row>
    <row r="5" spans="1:3" x14ac:dyDescent="0.25">
      <c r="A5" s="6" t="s">
        <v>1771</v>
      </c>
      <c r="B5" s="6" t="s">
        <v>1770</v>
      </c>
      <c r="C5" s="13" t="s">
        <v>1698</v>
      </c>
    </row>
    <row r="6" spans="1:3" x14ac:dyDescent="0.25">
      <c r="A6" s="7" t="s">
        <v>2337</v>
      </c>
      <c r="B6" s="7" t="s">
        <v>2318</v>
      </c>
      <c r="C6" s="14" t="s">
        <v>2272</v>
      </c>
    </row>
    <row r="7" spans="1:3" x14ac:dyDescent="0.25">
      <c r="A7" s="7" t="s">
        <v>1772</v>
      </c>
      <c r="B7" s="7" t="s">
        <v>1739</v>
      </c>
      <c r="C7" s="14" t="s">
        <v>1737</v>
      </c>
    </row>
    <row r="8" spans="1:3" x14ac:dyDescent="0.25">
      <c r="A8" s="7" t="s">
        <v>1773</v>
      </c>
      <c r="B8" s="7" t="s">
        <v>1744</v>
      </c>
      <c r="C8" s="14" t="s">
        <v>1709</v>
      </c>
    </row>
    <row r="9" spans="1:3" x14ac:dyDescent="0.25">
      <c r="A9" s="7" t="s">
        <v>1774</v>
      </c>
      <c r="B9" s="7" t="s">
        <v>1736</v>
      </c>
      <c r="C9" s="14" t="s">
        <v>1734</v>
      </c>
    </row>
    <row r="10" spans="1:3" x14ac:dyDescent="0.25">
      <c r="A10" s="7" t="s">
        <v>2338</v>
      </c>
      <c r="B10" s="7" t="s">
        <v>1736</v>
      </c>
      <c r="C10" s="14" t="s">
        <v>2321</v>
      </c>
    </row>
    <row r="11" spans="1:3" x14ac:dyDescent="0.25">
      <c r="A11" s="7" t="s">
        <v>2339</v>
      </c>
      <c r="B11" s="7" t="s">
        <v>2319</v>
      </c>
      <c r="C11" s="14" t="s">
        <v>1727</v>
      </c>
    </row>
    <row r="12" spans="1:3" x14ac:dyDescent="0.25">
      <c r="A12" s="7" t="s">
        <v>2340</v>
      </c>
      <c r="B12" s="7" t="s">
        <v>2317</v>
      </c>
      <c r="C12" s="14" t="s">
        <v>1717</v>
      </c>
    </row>
    <row r="13" spans="1:3" x14ac:dyDescent="0.25">
      <c r="A13" s="7" t="s">
        <v>2341</v>
      </c>
      <c r="B13" s="7" t="s">
        <v>2320</v>
      </c>
      <c r="C13" s="14" t="s">
        <v>1677</v>
      </c>
    </row>
    <row r="14" spans="1:3" x14ac:dyDescent="0.25">
      <c r="A14" s="7" t="s">
        <v>1775</v>
      </c>
      <c r="B14" s="7" t="s">
        <v>1685</v>
      </c>
      <c r="C14" s="14" t="s">
        <v>1683</v>
      </c>
    </row>
    <row r="15" spans="1:3" x14ac:dyDescent="0.25">
      <c r="A15" s="7" t="s">
        <v>1778</v>
      </c>
      <c r="B15" s="7" t="s">
        <v>1688</v>
      </c>
      <c r="C15" s="14" t="s">
        <v>1724</v>
      </c>
    </row>
    <row r="16" spans="1:3" x14ac:dyDescent="0.25">
      <c r="A16" s="7" t="s">
        <v>1776</v>
      </c>
      <c r="B16" s="7" t="s">
        <v>1688</v>
      </c>
      <c r="C16" s="14" t="s">
        <v>1686</v>
      </c>
    </row>
    <row r="17" spans="1:3" x14ac:dyDescent="0.25">
      <c r="A17" s="7" t="s">
        <v>1777</v>
      </c>
      <c r="B17" s="7" t="s">
        <v>1688</v>
      </c>
      <c r="C17" s="14" t="s">
        <v>1703</v>
      </c>
    </row>
    <row r="18" spans="1:3" x14ac:dyDescent="0.25">
      <c r="A18" s="7" t="s">
        <v>2342</v>
      </c>
      <c r="B18" s="7" t="s">
        <v>2322</v>
      </c>
      <c r="C18" s="14" t="s">
        <v>1692</v>
      </c>
    </row>
    <row r="19" spans="1:3" x14ac:dyDescent="0.25">
      <c r="A19" s="7" t="s">
        <v>2281</v>
      </c>
      <c r="B19" s="7" t="s">
        <v>2276</v>
      </c>
      <c r="C19" s="14" t="s">
        <v>2274</v>
      </c>
    </row>
    <row r="20" spans="1:3" x14ac:dyDescent="0.25">
      <c r="A20" s="7" t="s">
        <v>2280</v>
      </c>
      <c r="B20" s="7" t="s">
        <v>2271</v>
      </c>
      <c r="C20" s="14" t="s">
        <v>1715</v>
      </c>
    </row>
    <row r="21" spans="1:3" x14ac:dyDescent="0.25">
      <c r="A21" s="7" t="s">
        <v>1780</v>
      </c>
      <c r="B21" s="7" t="s">
        <v>1705</v>
      </c>
      <c r="C21" s="14" t="s">
        <v>1733</v>
      </c>
    </row>
    <row r="22" spans="1:3" x14ac:dyDescent="0.25">
      <c r="A22" s="7" t="s">
        <v>1779</v>
      </c>
      <c r="B22" s="7" t="s">
        <v>1705</v>
      </c>
      <c r="C22" s="14" t="s">
        <v>1723</v>
      </c>
    </row>
    <row r="23" spans="1:3" x14ac:dyDescent="0.25">
      <c r="A23" s="7" t="s">
        <v>1782</v>
      </c>
      <c r="B23" s="7" t="s">
        <v>1697</v>
      </c>
      <c r="C23" s="14" t="s">
        <v>1700</v>
      </c>
    </row>
    <row r="24" spans="1:3" x14ac:dyDescent="0.25">
      <c r="A24" s="7" t="s">
        <v>1781</v>
      </c>
      <c r="B24" s="7" t="s">
        <v>1697</v>
      </c>
      <c r="C24" s="14" t="s">
        <v>1695</v>
      </c>
    </row>
    <row r="25" spans="1:3" x14ac:dyDescent="0.25">
      <c r="A25" s="7" t="s">
        <v>2343</v>
      </c>
      <c r="B25" s="7" t="s">
        <v>2315</v>
      </c>
      <c r="C25" s="14" t="s">
        <v>1732</v>
      </c>
    </row>
    <row r="26" spans="1:3" x14ac:dyDescent="0.25">
      <c r="A26" s="7" t="s">
        <v>2344</v>
      </c>
      <c r="B26" s="7" t="s">
        <v>2315</v>
      </c>
      <c r="C26" s="14" t="s">
        <v>1702</v>
      </c>
    </row>
    <row r="27" spans="1:3" x14ac:dyDescent="0.25">
      <c r="A27" s="7" t="s">
        <v>2345</v>
      </c>
      <c r="B27" s="7" t="s">
        <v>2315</v>
      </c>
      <c r="C27" s="14" t="s">
        <v>1690</v>
      </c>
    </row>
    <row r="28" spans="1:3" x14ac:dyDescent="0.25">
      <c r="A28" s="7" t="s">
        <v>2346</v>
      </c>
      <c r="B28" s="7" t="s">
        <v>2316</v>
      </c>
      <c r="C28" s="14" t="s">
        <v>1725</v>
      </c>
    </row>
    <row r="29" spans="1:3" x14ac:dyDescent="0.25">
      <c r="A29" s="7" t="s">
        <v>1784</v>
      </c>
      <c r="B29" s="7" t="s">
        <v>1721</v>
      </c>
      <c r="C29" s="14" t="s">
        <v>1722</v>
      </c>
    </row>
    <row r="30" spans="1:3" x14ac:dyDescent="0.25">
      <c r="A30" s="7" t="s">
        <v>1783</v>
      </c>
      <c r="B30" s="7" t="s">
        <v>1721</v>
      </c>
      <c r="C30" s="14" t="s">
        <v>1719</v>
      </c>
    </row>
    <row r="31" spans="1:3" x14ac:dyDescent="0.25">
      <c r="A31" s="7" t="s">
        <v>1785</v>
      </c>
      <c r="B31" s="7" t="s">
        <v>1714</v>
      </c>
      <c r="C31" s="14" t="s">
        <v>1712</v>
      </c>
    </row>
    <row r="32" spans="1:3" x14ac:dyDescent="0.25">
      <c r="A32" s="7" t="s">
        <v>1786</v>
      </c>
      <c r="B32" s="7" t="s">
        <v>1731</v>
      </c>
      <c r="C32" s="14" t="s">
        <v>1729</v>
      </c>
    </row>
    <row r="33" spans="1:3" x14ac:dyDescent="0.25">
      <c r="A33" s="7" t="s">
        <v>1751</v>
      </c>
      <c r="B33" s="7" t="s">
        <v>1751</v>
      </c>
      <c r="C33" s="14" t="s">
        <v>1751</v>
      </c>
    </row>
    <row r="34" spans="1:3" x14ac:dyDescent="0.25">
      <c r="A34" s="7" t="s">
        <v>1749</v>
      </c>
      <c r="B34" s="7" t="s">
        <v>1749</v>
      </c>
      <c r="C34" s="14" t="s">
        <v>2323</v>
      </c>
    </row>
    <row r="36" spans="1:3" x14ac:dyDescent="0.25">
      <c r="A36" s="12" t="s">
        <v>1799</v>
      </c>
    </row>
    <row r="37" spans="1:3" x14ac:dyDescent="0.25">
      <c r="A37" s="16" t="s">
        <v>1800</v>
      </c>
    </row>
    <row r="38" spans="1:3" x14ac:dyDescent="0.25">
      <c r="A38" s="17" t="s">
        <v>1801</v>
      </c>
    </row>
    <row r="39" spans="1:3" x14ac:dyDescent="0.25">
      <c r="A39" s="17" t="s">
        <v>1802</v>
      </c>
    </row>
    <row r="40" spans="1:3" x14ac:dyDescent="0.25">
      <c r="A40" s="17" t="s">
        <v>1803</v>
      </c>
    </row>
    <row r="41" spans="1:3" x14ac:dyDescent="0.25">
      <c r="A41" s="17" t="s">
        <v>1804</v>
      </c>
    </row>
    <row r="42" spans="1:3" x14ac:dyDescent="0.25">
      <c r="A42" s="17" t="s">
        <v>1805</v>
      </c>
    </row>
    <row r="43" spans="1:3" x14ac:dyDescent="0.25">
      <c r="A43" s="17" t="s">
        <v>1806</v>
      </c>
    </row>
    <row r="44" spans="1:3" x14ac:dyDescent="0.25">
      <c r="A44" s="17" t="s">
        <v>1807</v>
      </c>
    </row>
    <row r="45" spans="1:3" x14ac:dyDescent="0.25">
      <c r="A45" s="17" t="s">
        <v>2347</v>
      </c>
    </row>
    <row r="46" spans="1:3" x14ac:dyDescent="0.25">
      <c r="A46" s="17" t="s">
        <v>1808</v>
      </c>
    </row>
    <row r="47" spans="1:3" x14ac:dyDescent="0.25">
      <c r="A47" s="17" t="s">
        <v>1809</v>
      </c>
    </row>
    <row r="48" spans="1:3" x14ac:dyDescent="0.25">
      <c r="A48" s="17" t="s">
        <v>1810</v>
      </c>
    </row>
    <row r="49" spans="1:1" x14ac:dyDescent="0.25">
      <c r="A49" s="17" t="s">
        <v>1811</v>
      </c>
    </row>
    <row r="50" spans="1:1" x14ac:dyDescent="0.25">
      <c r="A50" s="17" t="s">
        <v>1812</v>
      </c>
    </row>
    <row r="51" spans="1:1" x14ac:dyDescent="0.25">
      <c r="A51" s="17" t="s">
        <v>1813</v>
      </c>
    </row>
    <row r="52" spans="1:1" x14ac:dyDescent="0.25">
      <c r="A52" s="17" t="s">
        <v>1814</v>
      </c>
    </row>
    <row r="53" spans="1:1" x14ac:dyDescent="0.25">
      <c r="A53" s="17" t="s">
        <v>1815</v>
      </c>
    </row>
    <row r="54" spans="1:1" x14ac:dyDescent="0.25">
      <c r="A54" s="17" t="s">
        <v>1816</v>
      </c>
    </row>
    <row r="55" spans="1:1" x14ac:dyDescent="0.25">
      <c r="A55" s="17" t="s">
        <v>1817</v>
      </c>
    </row>
    <row r="56" spans="1:1" x14ac:dyDescent="0.25">
      <c r="A56" s="17" t="s">
        <v>1818</v>
      </c>
    </row>
    <row r="57" spans="1:1" x14ac:dyDescent="0.25">
      <c r="A57" s="17" t="s">
        <v>1819</v>
      </c>
    </row>
    <row r="58" spans="1:1" x14ac:dyDescent="0.25">
      <c r="A58" s="17" t="s">
        <v>1820</v>
      </c>
    </row>
    <row r="59" spans="1:1" x14ac:dyDescent="0.25">
      <c r="A59" s="17" t="s">
        <v>1821</v>
      </c>
    </row>
    <row r="60" spans="1:1" x14ac:dyDescent="0.25">
      <c r="A60" s="17" t="s">
        <v>1822</v>
      </c>
    </row>
    <row r="61" spans="1:1" x14ac:dyDescent="0.25">
      <c r="A61" s="17" t="s">
        <v>1823</v>
      </c>
    </row>
    <row r="62" spans="1:1" x14ac:dyDescent="0.25">
      <c r="A62" s="17" t="s">
        <v>1824</v>
      </c>
    </row>
    <row r="63" spans="1:1" x14ac:dyDescent="0.25">
      <c r="A63" s="17" t="s">
        <v>1825</v>
      </c>
    </row>
    <row r="64" spans="1:1" x14ac:dyDescent="0.25">
      <c r="A64" s="17" t="s">
        <v>1826</v>
      </c>
    </row>
    <row r="65" spans="1:1" x14ac:dyDescent="0.25">
      <c r="A65" s="17" t="s">
        <v>1827</v>
      </c>
    </row>
    <row r="66" spans="1:1" x14ac:dyDescent="0.25">
      <c r="A66" s="17" t="s">
        <v>1828</v>
      </c>
    </row>
    <row r="67" spans="1:1" x14ac:dyDescent="0.25">
      <c r="A67" s="17" t="s">
        <v>1829</v>
      </c>
    </row>
    <row r="68" spans="1:1" x14ac:dyDescent="0.25">
      <c r="A68" s="17" t="s">
        <v>1830</v>
      </c>
    </row>
    <row r="69" spans="1:1" x14ac:dyDescent="0.25">
      <c r="A69" s="17" t="s">
        <v>1831</v>
      </c>
    </row>
    <row r="70" spans="1:1" x14ac:dyDescent="0.25">
      <c r="A70" s="17" t="s">
        <v>1832</v>
      </c>
    </row>
    <row r="71" spans="1:1" x14ac:dyDescent="0.25">
      <c r="A71" s="17" t="s">
        <v>1833</v>
      </c>
    </row>
    <row r="72" spans="1:1" x14ac:dyDescent="0.25">
      <c r="A72" s="17" t="s">
        <v>1834</v>
      </c>
    </row>
    <row r="73" spans="1:1" x14ac:dyDescent="0.25">
      <c r="A73" s="17" t="s">
        <v>1835</v>
      </c>
    </row>
    <row r="74" spans="1:1" x14ac:dyDescent="0.25">
      <c r="A74" s="17" t="s">
        <v>1836</v>
      </c>
    </row>
    <row r="75" spans="1:1" x14ac:dyDescent="0.25">
      <c r="A75" s="17" t="s">
        <v>1837</v>
      </c>
    </row>
    <row r="76" spans="1:1" x14ac:dyDescent="0.25">
      <c r="A76" s="17" t="s">
        <v>1838</v>
      </c>
    </row>
    <row r="77" spans="1:1" x14ac:dyDescent="0.25">
      <c r="A77" s="17" t="s">
        <v>1839</v>
      </c>
    </row>
    <row r="78" spans="1:1" x14ac:dyDescent="0.25">
      <c r="A78" s="17" t="s">
        <v>1840</v>
      </c>
    </row>
    <row r="79" spans="1:1" x14ac:dyDescent="0.25">
      <c r="A79" s="17" t="s">
        <v>1841</v>
      </c>
    </row>
    <row r="80" spans="1:1" x14ac:dyDescent="0.25">
      <c r="A80" s="17" t="s">
        <v>1842</v>
      </c>
    </row>
    <row r="81" spans="1:1" x14ac:dyDescent="0.25">
      <c r="A81" s="17" t="s">
        <v>1843</v>
      </c>
    </row>
    <row r="82" spans="1:1" x14ac:dyDescent="0.25">
      <c r="A82" s="17" t="s">
        <v>1844</v>
      </c>
    </row>
    <row r="83" spans="1:1" x14ac:dyDescent="0.25">
      <c r="A83" s="17" t="s">
        <v>1845</v>
      </c>
    </row>
    <row r="84" spans="1:1" x14ac:dyDescent="0.25">
      <c r="A84" s="17" t="s">
        <v>1846</v>
      </c>
    </row>
    <row r="85" spans="1:1" x14ac:dyDescent="0.25">
      <c r="A85" s="17" t="s">
        <v>1847</v>
      </c>
    </row>
    <row r="86" spans="1:1" x14ac:dyDescent="0.25">
      <c r="A86" s="17" t="s">
        <v>1848</v>
      </c>
    </row>
    <row r="87" spans="1:1" x14ac:dyDescent="0.25">
      <c r="A87" s="17" t="s">
        <v>1849</v>
      </c>
    </row>
    <row r="88" spans="1:1" x14ac:dyDescent="0.25">
      <c r="A88" s="17" t="s">
        <v>1850</v>
      </c>
    </row>
    <row r="89" spans="1:1" x14ac:dyDescent="0.25">
      <c r="A89" s="17" t="s">
        <v>1851</v>
      </c>
    </row>
    <row r="90" spans="1:1" x14ac:dyDescent="0.25">
      <c r="A90" s="17" t="s">
        <v>1852</v>
      </c>
    </row>
    <row r="91" spans="1:1" x14ac:dyDescent="0.25">
      <c r="A91" s="17" t="s">
        <v>1853</v>
      </c>
    </row>
    <row r="92" spans="1:1" x14ac:dyDescent="0.25">
      <c r="A92" s="17" t="s">
        <v>1854</v>
      </c>
    </row>
    <row r="93" spans="1:1" x14ac:dyDescent="0.25">
      <c r="A93" s="17" t="s">
        <v>1855</v>
      </c>
    </row>
    <row r="94" spans="1:1" x14ac:dyDescent="0.25">
      <c r="A94" s="17" t="s">
        <v>1856</v>
      </c>
    </row>
    <row r="95" spans="1:1" x14ac:dyDescent="0.25">
      <c r="A95" s="17" t="s">
        <v>1857</v>
      </c>
    </row>
    <row r="96" spans="1:1" x14ac:dyDescent="0.25">
      <c r="A96" s="17" t="s">
        <v>1858</v>
      </c>
    </row>
    <row r="97" spans="1:1" x14ac:dyDescent="0.25">
      <c r="A97" s="17" t="s">
        <v>1859</v>
      </c>
    </row>
    <row r="98" spans="1:1" x14ac:dyDescent="0.25">
      <c r="A98" s="17" t="s">
        <v>1860</v>
      </c>
    </row>
    <row r="99" spans="1:1" x14ac:dyDescent="0.25">
      <c r="A99" s="17" t="s">
        <v>1861</v>
      </c>
    </row>
    <row r="100" spans="1:1" x14ac:dyDescent="0.25">
      <c r="A100" s="17" t="s">
        <v>1862</v>
      </c>
    </row>
    <row r="101" spans="1:1" x14ac:dyDescent="0.25">
      <c r="A101" s="17" t="s">
        <v>1863</v>
      </c>
    </row>
    <row r="102" spans="1:1" x14ac:dyDescent="0.25">
      <c r="A102" s="17" t="s">
        <v>1864</v>
      </c>
    </row>
    <row r="103" spans="1:1" x14ac:dyDescent="0.25">
      <c r="A103" s="17" t="s">
        <v>1865</v>
      </c>
    </row>
    <row r="104" spans="1:1" x14ac:dyDescent="0.25">
      <c r="A104" s="17" t="s">
        <v>1866</v>
      </c>
    </row>
    <row r="105" spans="1:1" x14ac:dyDescent="0.25">
      <c r="A105" s="17" t="s">
        <v>1867</v>
      </c>
    </row>
    <row r="106" spans="1:1" x14ac:dyDescent="0.25">
      <c r="A106" s="17" t="s">
        <v>1868</v>
      </c>
    </row>
    <row r="107" spans="1:1" x14ac:dyDescent="0.25">
      <c r="A107" s="17" t="s">
        <v>1869</v>
      </c>
    </row>
    <row r="108" spans="1:1" x14ac:dyDescent="0.25">
      <c r="A108" s="17" t="s">
        <v>1870</v>
      </c>
    </row>
    <row r="109" spans="1:1" x14ac:dyDescent="0.25">
      <c r="A109" s="17" t="s">
        <v>1871</v>
      </c>
    </row>
    <row r="110" spans="1:1" x14ac:dyDescent="0.25">
      <c r="A110" s="17" t="s">
        <v>1872</v>
      </c>
    </row>
    <row r="111" spans="1:1" x14ac:dyDescent="0.25">
      <c r="A111" s="17" t="s">
        <v>1873</v>
      </c>
    </row>
    <row r="112" spans="1:1" x14ac:dyDescent="0.25">
      <c r="A112" s="17" t="s">
        <v>1874</v>
      </c>
    </row>
    <row r="113" spans="1:1" x14ac:dyDescent="0.25">
      <c r="A113" s="17" t="s">
        <v>1875</v>
      </c>
    </row>
    <row r="114" spans="1:1" x14ac:dyDescent="0.25">
      <c r="A114" s="17" t="s">
        <v>1876</v>
      </c>
    </row>
    <row r="115" spans="1:1" x14ac:dyDescent="0.25">
      <c r="A115" s="17" t="s">
        <v>1877</v>
      </c>
    </row>
    <row r="116" spans="1:1" x14ac:dyDescent="0.25">
      <c r="A116" s="17" t="s">
        <v>1878</v>
      </c>
    </row>
    <row r="117" spans="1:1" x14ac:dyDescent="0.25">
      <c r="A117" s="17" t="s">
        <v>1879</v>
      </c>
    </row>
    <row r="118" spans="1:1" x14ac:dyDescent="0.25">
      <c r="A118" s="17" t="s">
        <v>1880</v>
      </c>
    </row>
    <row r="119" spans="1:1" x14ac:dyDescent="0.25">
      <c r="A119" s="17" t="s">
        <v>1881</v>
      </c>
    </row>
    <row r="120" spans="1:1" x14ac:dyDescent="0.25">
      <c r="A120" s="17" t="s">
        <v>1882</v>
      </c>
    </row>
    <row r="121" spans="1:1" x14ac:dyDescent="0.25">
      <c r="A121" s="17" t="s">
        <v>1883</v>
      </c>
    </row>
    <row r="122" spans="1:1" x14ac:dyDescent="0.25">
      <c r="A122" s="17" t="s">
        <v>1884</v>
      </c>
    </row>
    <row r="123" spans="1:1" x14ac:dyDescent="0.25">
      <c r="A123" s="17" t="s">
        <v>1885</v>
      </c>
    </row>
    <row r="124" spans="1:1" x14ac:dyDescent="0.25">
      <c r="A124" s="17" t="s">
        <v>1886</v>
      </c>
    </row>
    <row r="125" spans="1:1" x14ac:dyDescent="0.25">
      <c r="A125" s="17" t="s">
        <v>1887</v>
      </c>
    </row>
    <row r="126" spans="1:1" x14ac:dyDescent="0.25">
      <c r="A126" s="17" t="s">
        <v>1888</v>
      </c>
    </row>
    <row r="127" spans="1:1" x14ac:dyDescent="0.25">
      <c r="A127" s="17" t="s">
        <v>1889</v>
      </c>
    </row>
    <row r="128" spans="1:1" x14ac:dyDescent="0.25">
      <c r="A128" s="17" t="s">
        <v>1890</v>
      </c>
    </row>
    <row r="129" spans="1:1" x14ac:dyDescent="0.25">
      <c r="A129" s="17" t="s">
        <v>1891</v>
      </c>
    </row>
    <row r="130" spans="1:1" x14ac:dyDescent="0.25">
      <c r="A130" s="17" t="s">
        <v>1892</v>
      </c>
    </row>
    <row r="131" spans="1:1" x14ac:dyDescent="0.25">
      <c r="A131" s="17" t="s">
        <v>1893</v>
      </c>
    </row>
    <row r="132" spans="1:1" x14ac:dyDescent="0.25">
      <c r="A132" s="17" t="s">
        <v>1894</v>
      </c>
    </row>
    <row r="133" spans="1:1" x14ac:dyDescent="0.25">
      <c r="A133" s="17" t="s">
        <v>1895</v>
      </c>
    </row>
    <row r="134" spans="1:1" x14ac:dyDescent="0.25">
      <c r="A134" s="17" t="s">
        <v>1896</v>
      </c>
    </row>
    <row r="135" spans="1:1" x14ac:dyDescent="0.25">
      <c r="A135" s="17" t="s">
        <v>1897</v>
      </c>
    </row>
    <row r="136" spans="1:1" x14ac:dyDescent="0.25">
      <c r="A136" s="17" t="s">
        <v>1898</v>
      </c>
    </row>
    <row r="137" spans="1:1" x14ac:dyDescent="0.25">
      <c r="A137" s="17" t="s">
        <v>1899</v>
      </c>
    </row>
    <row r="138" spans="1:1" x14ac:dyDescent="0.25">
      <c r="A138" s="17" t="s">
        <v>1900</v>
      </c>
    </row>
    <row r="139" spans="1:1" x14ac:dyDescent="0.25">
      <c r="A139" s="17" t="s">
        <v>1901</v>
      </c>
    </row>
    <row r="140" spans="1:1" x14ac:dyDescent="0.25">
      <c r="A140" s="17" t="s">
        <v>1902</v>
      </c>
    </row>
    <row r="141" spans="1:1" x14ac:dyDescent="0.25">
      <c r="A141" s="17" t="s">
        <v>1903</v>
      </c>
    </row>
    <row r="142" spans="1:1" x14ac:dyDescent="0.25">
      <c r="A142" s="17" t="s">
        <v>1904</v>
      </c>
    </row>
    <row r="143" spans="1:1" x14ac:dyDescent="0.25">
      <c r="A143" s="17" t="s">
        <v>1905</v>
      </c>
    </row>
    <row r="144" spans="1:1" x14ac:dyDescent="0.25">
      <c r="A144" s="17" t="s">
        <v>1906</v>
      </c>
    </row>
    <row r="145" spans="1:1" x14ac:dyDescent="0.25">
      <c r="A145" s="17" t="s">
        <v>1907</v>
      </c>
    </row>
    <row r="146" spans="1:1" x14ac:dyDescent="0.25">
      <c r="A146" s="17" t="s">
        <v>1908</v>
      </c>
    </row>
    <row r="147" spans="1:1" x14ac:dyDescent="0.25">
      <c r="A147" s="17" t="s">
        <v>1909</v>
      </c>
    </row>
    <row r="148" spans="1:1" x14ac:dyDescent="0.25">
      <c r="A148" s="17" t="s">
        <v>1910</v>
      </c>
    </row>
    <row r="149" spans="1:1" x14ac:dyDescent="0.25">
      <c r="A149" s="17" t="s">
        <v>1911</v>
      </c>
    </row>
    <row r="150" spans="1:1" x14ac:dyDescent="0.25">
      <c r="A150" s="17" t="s">
        <v>1912</v>
      </c>
    </row>
    <row r="151" spans="1:1" x14ac:dyDescent="0.25">
      <c r="A151" s="17" t="s">
        <v>1913</v>
      </c>
    </row>
    <row r="152" spans="1:1" x14ac:dyDescent="0.25">
      <c r="A152" s="17" t="s">
        <v>1914</v>
      </c>
    </row>
    <row r="153" spans="1:1" x14ac:dyDescent="0.25">
      <c r="A153" s="17" t="s">
        <v>1915</v>
      </c>
    </row>
    <row r="154" spans="1:1" x14ac:dyDescent="0.25">
      <c r="A154" s="17" t="s">
        <v>1916</v>
      </c>
    </row>
    <row r="155" spans="1:1" x14ac:dyDescent="0.25">
      <c r="A155" s="17" t="s">
        <v>1917</v>
      </c>
    </row>
    <row r="156" spans="1:1" x14ac:dyDescent="0.25">
      <c r="A156" s="17" t="s">
        <v>1918</v>
      </c>
    </row>
    <row r="157" spans="1:1" x14ac:dyDescent="0.25">
      <c r="A157" s="17" t="s">
        <v>1919</v>
      </c>
    </row>
    <row r="158" spans="1:1" x14ac:dyDescent="0.25">
      <c r="A158" s="17" t="s">
        <v>1920</v>
      </c>
    </row>
    <row r="159" spans="1:1" x14ac:dyDescent="0.25">
      <c r="A159" s="17" t="s">
        <v>1921</v>
      </c>
    </row>
    <row r="160" spans="1:1" x14ac:dyDescent="0.25">
      <c r="A160" s="17" t="s">
        <v>1922</v>
      </c>
    </row>
    <row r="161" spans="1:1" x14ac:dyDescent="0.25">
      <c r="A161" s="17" t="s">
        <v>1923</v>
      </c>
    </row>
    <row r="162" spans="1:1" x14ac:dyDescent="0.25">
      <c r="A162" s="17" t="s">
        <v>1924</v>
      </c>
    </row>
    <row r="163" spans="1:1" x14ac:dyDescent="0.25">
      <c r="A163" s="17" t="s">
        <v>1925</v>
      </c>
    </row>
    <row r="164" spans="1:1" x14ac:dyDescent="0.25">
      <c r="A164" s="17" t="s">
        <v>1926</v>
      </c>
    </row>
    <row r="165" spans="1:1" x14ac:dyDescent="0.25">
      <c r="A165" s="17" t="s">
        <v>1927</v>
      </c>
    </row>
    <row r="166" spans="1:1" x14ac:dyDescent="0.25">
      <c r="A166" s="17" t="s">
        <v>1928</v>
      </c>
    </row>
    <row r="167" spans="1:1" x14ac:dyDescent="0.25">
      <c r="A167" s="17" t="s">
        <v>1929</v>
      </c>
    </row>
    <row r="168" spans="1:1" x14ac:dyDescent="0.25">
      <c r="A168" s="17" t="s">
        <v>1930</v>
      </c>
    </row>
    <row r="169" spans="1:1" x14ac:dyDescent="0.25">
      <c r="A169" s="17" t="s">
        <v>1931</v>
      </c>
    </row>
    <row r="170" spans="1:1" x14ac:dyDescent="0.25">
      <c r="A170" s="17" t="s">
        <v>1932</v>
      </c>
    </row>
    <row r="171" spans="1:1" x14ac:dyDescent="0.25">
      <c r="A171" s="17" t="s">
        <v>1933</v>
      </c>
    </row>
    <row r="172" spans="1:1" x14ac:dyDescent="0.25">
      <c r="A172" s="17" t="s">
        <v>1934</v>
      </c>
    </row>
    <row r="173" spans="1:1" x14ac:dyDescent="0.25">
      <c r="A173" s="17" t="s">
        <v>1935</v>
      </c>
    </row>
    <row r="174" spans="1:1" x14ac:dyDescent="0.25">
      <c r="A174" s="17" t="s">
        <v>1936</v>
      </c>
    </row>
    <row r="175" spans="1:1" x14ac:dyDescent="0.25">
      <c r="A175" s="17" t="s">
        <v>1937</v>
      </c>
    </row>
    <row r="176" spans="1:1" x14ac:dyDescent="0.25">
      <c r="A176" s="17" t="s">
        <v>1938</v>
      </c>
    </row>
    <row r="177" spans="1:1" x14ac:dyDescent="0.25">
      <c r="A177" s="17" t="s">
        <v>1939</v>
      </c>
    </row>
    <row r="178" spans="1:1" x14ac:dyDescent="0.25">
      <c r="A178" s="17" t="s">
        <v>1940</v>
      </c>
    </row>
    <row r="179" spans="1:1" x14ac:dyDescent="0.25">
      <c r="A179" s="17" t="s">
        <v>1941</v>
      </c>
    </row>
    <row r="180" spans="1:1" x14ac:dyDescent="0.25">
      <c r="A180" s="17" t="s">
        <v>1942</v>
      </c>
    </row>
    <row r="181" spans="1:1" x14ac:dyDescent="0.25">
      <c r="A181" s="17" t="s">
        <v>1943</v>
      </c>
    </row>
    <row r="182" spans="1:1" x14ac:dyDescent="0.25">
      <c r="A182" s="17" t="s">
        <v>1944</v>
      </c>
    </row>
    <row r="183" spans="1:1" x14ac:dyDescent="0.25">
      <c r="A183" s="17" t="s">
        <v>1945</v>
      </c>
    </row>
    <row r="184" spans="1:1" x14ac:dyDescent="0.25">
      <c r="A184" s="17" t="s">
        <v>1946</v>
      </c>
    </row>
    <row r="185" spans="1:1" x14ac:dyDescent="0.25">
      <c r="A185" s="17" t="s">
        <v>1947</v>
      </c>
    </row>
    <row r="186" spans="1:1" x14ac:dyDescent="0.25">
      <c r="A186" s="17" t="s">
        <v>1948</v>
      </c>
    </row>
    <row r="187" spans="1:1" x14ac:dyDescent="0.25">
      <c r="A187" s="17" t="s">
        <v>1949</v>
      </c>
    </row>
    <row r="188" spans="1:1" x14ac:dyDescent="0.25">
      <c r="A188" s="17" t="s">
        <v>1950</v>
      </c>
    </row>
    <row r="189" spans="1:1" x14ac:dyDescent="0.25">
      <c r="A189" s="17" t="s">
        <v>1951</v>
      </c>
    </row>
    <row r="190" spans="1:1" x14ac:dyDescent="0.25">
      <c r="A190" s="17" t="s">
        <v>1952</v>
      </c>
    </row>
    <row r="191" spans="1:1" x14ac:dyDescent="0.25">
      <c r="A191" s="17" t="s">
        <v>1953</v>
      </c>
    </row>
    <row r="192" spans="1:1" x14ac:dyDescent="0.25">
      <c r="A192" s="17" t="s">
        <v>1954</v>
      </c>
    </row>
    <row r="193" spans="1:1" x14ac:dyDescent="0.25">
      <c r="A193" s="17" t="s">
        <v>1955</v>
      </c>
    </row>
    <row r="194" spans="1:1" x14ac:dyDescent="0.25">
      <c r="A194" s="17" t="s">
        <v>1956</v>
      </c>
    </row>
    <row r="195" spans="1:1" x14ac:dyDescent="0.25">
      <c r="A195" s="17" t="s">
        <v>1957</v>
      </c>
    </row>
    <row r="196" spans="1:1" x14ac:dyDescent="0.25">
      <c r="A196" s="17" t="s">
        <v>1958</v>
      </c>
    </row>
    <row r="197" spans="1:1" x14ac:dyDescent="0.25">
      <c r="A197" s="17" t="s">
        <v>1959</v>
      </c>
    </row>
    <row r="198" spans="1:1" x14ac:dyDescent="0.25">
      <c r="A198" s="17" t="s">
        <v>1960</v>
      </c>
    </row>
    <row r="199" spans="1:1" x14ac:dyDescent="0.25">
      <c r="A199" s="17" t="s">
        <v>1961</v>
      </c>
    </row>
    <row r="200" spans="1:1" x14ac:dyDescent="0.25">
      <c r="A200" s="17" t="s">
        <v>1962</v>
      </c>
    </row>
    <row r="201" spans="1:1" x14ac:dyDescent="0.25">
      <c r="A201" s="17" t="s">
        <v>1963</v>
      </c>
    </row>
    <row r="202" spans="1:1" x14ac:dyDescent="0.25">
      <c r="A202" s="17" t="s">
        <v>1964</v>
      </c>
    </row>
    <row r="203" spans="1:1" x14ac:dyDescent="0.25">
      <c r="A203" s="17" t="s">
        <v>1965</v>
      </c>
    </row>
    <row r="204" spans="1:1" x14ac:dyDescent="0.25">
      <c r="A204" s="17" t="s">
        <v>1966</v>
      </c>
    </row>
    <row r="205" spans="1:1" x14ac:dyDescent="0.25">
      <c r="A205" s="17" t="s">
        <v>1967</v>
      </c>
    </row>
    <row r="206" spans="1:1" x14ac:dyDescent="0.25">
      <c r="A206" s="17" t="s">
        <v>1968</v>
      </c>
    </row>
    <row r="207" spans="1:1" x14ac:dyDescent="0.25">
      <c r="A207" s="17" t="s">
        <v>1969</v>
      </c>
    </row>
    <row r="208" spans="1:1" x14ac:dyDescent="0.25">
      <c r="A208" s="17" t="s">
        <v>1970</v>
      </c>
    </row>
    <row r="209" spans="1:1" x14ac:dyDescent="0.25">
      <c r="A209" s="17" t="s">
        <v>1971</v>
      </c>
    </row>
    <row r="210" spans="1:1" x14ac:dyDescent="0.25">
      <c r="A210" s="17" t="s">
        <v>1972</v>
      </c>
    </row>
    <row r="211" spans="1:1" x14ac:dyDescent="0.25">
      <c r="A211" s="17" t="s">
        <v>1973</v>
      </c>
    </row>
    <row r="212" spans="1:1" x14ac:dyDescent="0.25">
      <c r="A212" s="17" t="s">
        <v>1974</v>
      </c>
    </row>
    <row r="213" spans="1:1" x14ac:dyDescent="0.25">
      <c r="A213" s="17" t="s">
        <v>1975</v>
      </c>
    </row>
    <row r="214" spans="1:1" x14ac:dyDescent="0.25">
      <c r="A214" s="17" t="s">
        <v>1976</v>
      </c>
    </row>
    <row r="215" spans="1:1" x14ac:dyDescent="0.25">
      <c r="A215" s="17" t="s">
        <v>1977</v>
      </c>
    </row>
    <row r="216" spans="1:1" x14ac:dyDescent="0.25">
      <c r="A216" s="17" t="s">
        <v>1978</v>
      </c>
    </row>
    <row r="217" spans="1:1" x14ac:dyDescent="0.25">
      <c r="A217" s="17" t="s">
        <v>1979</v>
      </c>
    </row>
    <row r="218" spans="1:1" x14ac:dyDescent="0.25">
      <c r="A218" s="17" t="s">
        <v>1980</v>
      </c>
    </row>
    <row r="219" spans="1:1" x14ac:dyDescent="0.25">
      <c r="A219" s="17" t="s">
        <v>1981</v>
      </c>
    </row>
    <row r="220" spans="1:1" x14ac:dyDescent="0.25">
      <c r="A220" s="17" t="s">
        <v>1982</v>
      </c>
    </row>
    <row r="221" spans="1:1" x14ac:dyDescent="0.25">
      <c r="A221" s="17" t="s">
        <v>1983</v>
      </c>
    </row>
    <row r="222" spans="1:1" x14ac:dyDescent="0.25">
      <c r="A222" s="17" t="s">
        <v>1984</v>
      </c>
    </row>
    <row r="223" spans="1:1" x14ac:dyDescent="0.25">
      <c r="A223" s="17" t="s">
        <v>1985</v>
      </c>
    </row>
    <row r="224" spans="1:1" x14ac:dyDescent="0.25">
      <c r="A224" s="17" t="s">
        <v>1986</v>
      </c>
    </row>
    <row r="225" spans="1:1" x14ac:dyDescent="0.25">
      <c r="A225" s="17" t="s">
        <v>1987</v>
      </c>
    </row>
    <row r="226" spans="1:1" x14ac:dyDescent="0.25">
      <c r="A226" s="17" t="s">
        <v>1988</v>
      </c>
    </row>
    <row r="227" spans="1:1" x14ac:dyDescent="0.25">
      <c r="A227" s="17" t="s">
        <v>1989</v>
      </c>
    </row>
    <row r="228" spans="1:1" x14ac:dyDescent="0.25">
      <c r="A228" s="17" t="s">
        <v>1990</v>
      </c>
    </row>
    <row r="229" spans="1:1" x14ac:dyDescent="0.25">
      <c r="A229" s="17" t="s">
        <v>1991</v>
      </c>
    </row>
    <row r="230" spans="1:1" x14ac:dyDescent="0.25">
      <c r="A230" s="17" t="s">
        <v>1992</v>
      </c>
    </row>
    <row r="231" spans="1:1" x14ac:dyDescent="0.25">
      <c r="A231" s="17" t="s">
        <v>1993</v>
      </c>
    </row>
    <row r="232" spans="1:1" x14ac:dyDescent="0.25">
      <c r="A232" s="17" t="s">
        <v>1994</v>
      </c>
    </row>
    <row r="233" spans="1:1" x14ac:dyDescent="0.25">
      <c r="A233" s="17" t="s">
        <v>1995</v>
      </c>
    </row>
    <row r="234" spans="1:1" x14ac:dyDescent="0.25">
      <c r="A234" s="17" t="s">
        <v>1996</v>
      </c>
    </row>
    <row r="235" spans="1:1" x14ac:dyDescent="0.25">
      <c r="A235" s="17" t="s">
        <v>1997</v>
      </c>
    </row>
    <row r="236" spans="1:1" x14ac:dyDescent="0.25">
      <c r="A236" s="17" t="s">
        <v>1998</v>
      </c>
    </row>
    <row r="237" spans="1:1" x14ac:dyDescent="0.25">
      <c r="A237" s="17" t="s">
        <v>1999</v>
      </c>
    </row>
    <row r="238" spans="1:1" x14ac:dyDescent="0.25">
      <c r="A238" s="17" t="s">
        <v>2000</v>
      </c>
    </row>
    <row r="239" spans="1:1" x14ac:dyDescent="0.25">
      <c r="A239" s="17" t="s">
        <v>2001</v>
      </c>
    </row>
    <row r="240" spans="1:1" x14ac:dyDescent="0.25">
      <c r="A240" s="17" t="s">
        <v>2002</v>
      </c>
    </row>
    <row r="241" spans="1:1" x14ac:dyDescent="0.25">
      <c r="A241" s="17" t="s">
        <v>2003</v>
      </c>
    </row>
    <row r="242" spans="1:1" x14ac:dyDescent="0.25">
      <c r="A242" s="17" t="s">
        <v>2004</v>
      </c>
    </row>
    <row r="243" spans="1:1" x14ac:dyDescent="0.25">
      <c r="A243" s="17" t="s">
        <v>2005</v>
      </c>
    </row>
    <row r="244" spans="1:1" x14ac:dyDescent="0.25">
      <c r="A244" s="17" t="s">
        <v>2006</v>
      </c>
    </row>
    <row r="245" spans="1:1" x14ac:dyDescent="0.25">
      <c r="A245" s="17" t="s">
        <v>2007</v>
      </c>
    </row>
    <row r="246" spans="1:1" x14ac:dyDescent="0.25">
      <c r="A246" s="17" t="s">
        <v>2008</v>
      </c>
    </row>
    <row r="247" spans="1:1" x14ac:dyDescent="0.25">
      <c r="A247" s="17" t="s">
        <v>2009</v>
      </c>
    </row>
    <row r="248" spans="1:1" x14ac:dyDescent="0.25">
      <c r="A248" s="17" t="s">
        <v>2010</v>
      </c>
    </row>
    <row r="249" spans="1:1" x14ac:dyDescent="0.25">
      <c r="A249" s="17" t="s">
        <v>2011</v>
      </c>
    </row>
    <row r="250" spans="1:1" x14ac:dyDescent="0.25">
      <c r="A250" s="17" t="s">
        <v>2012</v>
      </c>
    </row>
    <row r="251" spans="1:1" x14ac:dyDescent="0.25">
      <c r="A251" s="17" t="s">
        <v>2013</v>
      </c>
    </row>
    <row r="252" spans="1:1" x14ac:dyDescent="0.25">
      <c r="A252" s="17" t="s">
        <v>2014</v>
      </c>
    </row>
    <row r="253" spans="1:1" x14ac:dyDescent="0.25">
      <c r="A253" s="17" t="s">
        <v>2015</v>
      </c>
    </row>
    <row r="254" spans="1:1" x14ac:dyDescent="0.25">
      <c r="A254" s="17" t="s">
        <v>2016</v>
      </c>
    </row>
    <row r="255" spans="1:1" x14ac:dyDescent="0.25">
      <c r="A255" s="17" t="s">
        <v>2017</v>
      </c>
    </row>
    <row r="256" spans="1:1" x14ac:dyDescent="0.25">
      <c r="A256" s="17" t="s">
        <v>2018</v>
      </c>
    </row>
    <row r="257" spans="1:1" x14ac:dyDescent="0.25">
      <c r="A257" s="17" t="s">
        <v>2019</v>
      </c>
    </row>
    <row r="258" spans="1:1" x14ac:dyDescent="0.25">
      <c r="A258" s="17" t="s">
        <v>2020</v>
      </c>
    </row>
    <row r="259" spans="1:1" x14ac:dyDescent="0.25">
      <c r="A259" s="17" t="s">
        <v>2021</v>
      </c>
    </row>
    <row r="260" spans="1:1" x14ac:dyDescent="0.25">
      <c r="A260" s="17" t="s">
        <v>2022</v>
      </c>
    </row>
    <row r="261" spans="1:1" x14ac:dyDescent="0.25">
      <c r="A261" s="17" t="s">
        <v>2023</v>
      </c>
    </row>
    <row r="262" spans="1:1" x14ac:dyDescent="0.25">
      <c r="A262" s="17" t="s">
        <v>2024</v>
      </c>
    </row>
    <row r="263" spans="1:1" x14ac:dyDescent="0.25">
      <c r="A263" s="17" t="s">
        <v>2025</v>
      </c>
    </row>
    <row r="264" spans="1:1" x14ac:dyDescent="0.25">
      <c r="A264" s="17" t="s">
        <v>2026</v>
      </c>
    </row>
    <row r="265" spans="1:1" x14ac:dyDescent="0.25">
      <c r="A265" s="17" t="s">
        <v>2027</v>
      </c>
    </row>
    <row r="266" spans="1:1" x14ac:dyDescent="0.25">
      <c r="A266" s="17" t="s">
        <v>2028</v>
      </c>
    </row>
    <row r="267" spans="1:1" x14ac:dyDescent="0.25">
      <c r="A267" s="17" t="s">
        <v>2029</v>
      </c>
    </row>
    <row r="268" spans="1:1" x14ac:dyDescent="0.25">
      <c r="A268" s="17" t="s">
        <v>2030</v>
      </c>
    </row>
    <row r="269" spans="1:1" x14ac:dyDescent="0.25">
      <c r="A269" s="17" t="s">
        <v>2031</v>
      </c>
    </row>
    <row r="270" spans="1:1" x14ac:dyDescent="0.25">
      <c r="A270" s="17" t="s">
        <v>2032</v>
      </c>
    </row>
    <row r="271" spans="1:1" x14ac:dyDescent="0.25">
      <c r="A271" s="17" t="s">
        <v>2033</v>
      </c>
    </row>
    <row r="272" spans="1:1" x14ac:dyDescent="0.25">
      <c r="A272" s="17" t="s">
        <v>2034</v>
      </c>
    </row>
    <row r="273" spans="1:1" x14ac:dyDescent="0.25">
      <c r="A273" s="17" t="s">
        <v>2035</v>
      </c>
    </row>
    <row r="274" spans="1:1" x14ac:dyDescent="0.25">
      <c r="A274" s="17" t="s">
        <v>2036</v>
      </c>
    </row>
    <row r="275" spans="1:1" x14ac:dyDescent="0.25">
      <c r="A275" s="17" t="s">
        <v>2037</v>
      </c>
    </row>
    <row r="276" spans="1:1" x14ac:dyDescent="0.25">
      <c r="A276" s="17" t="s">
        <v>2038</v>
      </c>
    </row>
    <row r="277" spans="1:1" x14ac:dyDescent="0.25">
      <c r="A277" s="17" t="s">
        <v>2039</v>
      </c>
    </row>
    <row r="278" spans="1:1" x14ac:dyDescent="0.25">
      <c r="A278" s="17" t="s">
        <v>2040</v>
      </c>
    </row>
    <row r="279" spans="1:1" x14ac:dyDescent="0.25">
      <c r="A279" s="17" t="s">
        <v>2041</v>
      </c>
    </row>
    <row r="280" spans="1:1" x14ac:dyDescent="0.25">
      <c r="A280" s="17" t="s">
        <v>2042</v>
      </c>
    </row>
    <row r="281" spans="1:1" x14ac:dyDescent="0.25">
      <c r="A281" s="17" t="s">
        <v>2043</v>
      </c>
    </row>
    <row r="282" spans="1:1" x14ac:dyDescent="0.25">
      <c r="A282" s="17" t="s">
        <v>2044</v>
      </c>
    </row>
    <row r="283" spans="1:1" x14ac:dyDescent="0.25">
      <c r="A283" s="17" t="s">
        <v>2045</v>
      </c>
    </row>
    <row r="284" spans="1:1" x14ac:dyDescent="0.25">
      <c r="A284" s="17" t="s">
        <v>2046</v>
      </c>
    </row>
    <row r="285" spans="1:1" x14ac:dyDescent="0.25">
      <c r="A285" s="17" t="s">
        <v>2047</v>
      </c>
    </row>
    <row r="286" spans="1:1" x14ac:dyDescent="0.25">
      <c r="A286" s="17" t="s">
        <v>2048</v>
      </c>
    </row>
    <row r="287" spans="1:1" x14ac:dyDescent="0.25">
      <c r="A287" s="17" t="s">
        <v>2049</v>
      </c>
    </row>
    <row r="288" spans="1:1" x14ac:dyDescent="0.25">
      <c r="A288" s="17" t="s">
        <v>2050</v>
      </c>
    </row>
    <row r="289" spans="1:1" x14ac:dyDescent="0.25">
      <c r="A289" s="17" t="s">
        <v>2051</v>
      </c>
    </row>
    <row r="290" spans="1:1" x14ac:dyDescent="0.25">
      <c r="A290" s="17" t="s">
        <v>2052</v>
      </c>
    </row>
    <row r="291" spans="1:1" x14ac:dyDescent="0.25">
      <c r="A291" s="17" t="s">
        <v>2053</v>
      </c>
    </row>
    <row r="292" spans="1:1" x14ac:dyDescent="0.25">
      <c r="A292" s="17" t="s">
        <v>2054</v>
      </c>
    </row>
    <row r="293" spans="1:1" x14ac:dyDescent="0.25">
      <c r="A293" s="17" t="s">
        <v>2055</v>
      </c>
    </row>
    <row r="294" spans="1:1" x14ac:dyDescent="0.25">
      <c r="A294" s="17" t="s">
        <v>2056</v>
      </c>
    </row>
    <row r="295" spans="1:1" x14ac:dyDescent="0.25">
      <c r="A295" s="17" t="s">
        <v>2057</v>
      </c>
    </row>
    <row r="296" spans="1:1" x14ac:dyDescent="0.25">
      <c r="A296" s="17" t="s">
        <v>2058</v>
      </c>
    </row>
    <row r="297" spans="1:1" x14ac:dyDescent="0.25">
      <c r="A297" s="17" t="s">
        <v>2059</v>
      </c>
    </row>
    <row r="298" spans="1:1" x14ac:dyDescent="0.25">
      <c r="A298" s="17" t="s">
        <v>2060</v>
      </c>
    </row>
    <row r="299" spans="1:1" x14ac:dyDescent="0.25">
      <c r="A299" s="17" t="s">
        <v>2061</v>
      </c>
    </row>
    <row r="300" spans="1:1" x14ac:dyDescent="0.25">
      <c r="A300" s="17" t="s">
        <v>2062</v>
      </c>
    </row>
    <row r="301" spans="1:1" x14ac:dyDescent="0.25">
      <c r="A301" s="17" t="s">
        <v>2063</v>
      </c>
    </row>
    <row r="302" spans="1:1" x14ac:dyDescent="0.25">
      <c r="A302" s="17" t="s">
        <v>2064</v>
      </c>
    </row>
    <row r="303" spans="1:1" x14ac:dyDescent="0.25">
      <c r="A303" s="17" t="s">
        <v>2065</v>
      </c>
    </row>
    <row r="304" spans="1:1" x14ac:dyDescent="0.25">
      <c r="A304" s="17" t="s">
        <v>2066</v>
      </c>
    </row>
    <row r="305" spans="1:1" x14ac:dyDescent="0.25">
      <c r="A305" s="17" t="s">
        <v>2067</v>
      </c>
    </row>
    <row r="306" spans="1:1" x14ac:dyDescent="0.25">
      <c r="A306" s="17" t="s">
        <v>2068</v>
      </c>
    </row>
    <row r="307" spans="1:1" x14ac:dyDescent="0.25">
      <c r="A307" s="17" t="s">
        <v>2069</v>
      </c>
    </row>
    <row r="308" spans="1:1" x14ac:dyDescent="0.25">
      <c r="A308" s="17" t="s">
        <v>2070</v>
      </c>
    </row>
    <row r="309" spans="1:1" x14ac:dyDescent="0.25">
      <c r="A309" s="17" t="s">
        <v>2071</v>
      </c>
    </row>
    <row r="310" spans="1:1" x14ac:dyDescent="0.25">
      <c r="A310" s="17" t="s">
        <v>2072</v>
      </c>
    </row>
    <row r="311" spans="1:1" x14ac:dyDescent="0.25">
      <c r="A311" s="17" t="s">
        <v>2073</v>
      </c>
    </row>
    <row r="312" spans="1:1" x14ac:dyDescent="0.25">
      <c r="A312" s="17" t="s">
        <v>2074</v>
      </c>
    </row>
    <row r="313" spans="1:1" x14ac:dyDescent="0.25">
      <c r="A313" s="17" t="s">
        <v>2075</v>
      </c>
    </row>
    <row r="314" spans="1:1" x14ac:dyDescent="0.25">
      <c r="A314" s="17" t="s">
        <v>2076</v>
      </c>
    </row>
    <row r="315" spans="1:1" x14ac:dyDescent="0.25">
      <c r="A315" s="17" t="s">
        <v>2077</v>
      </c>
    </row>
    <row r="316" spans="1:1" x14ac:dyDescent="0.25">
      <c r="A316" s="17" t="s">
        <v>2078</v>
      </c>
    </row>
    <row r="317" spans="1:1" x14ac:dyDescent="0.25">
      <c r="A317" s="17" t="s">
        <v>2079</v>
      </c>
    </row>
    <row r="318" spans="1:1" x14ac:dyDescent="0.25">
      <c r="A318" s="17" t="s">
        <v>2080</v>
      </c>
    </row>
    <row r="319" spans="1:1" x14ac:dyDescent="0.25">
      <c r="A319" s="17" t="s">
        <v>2081</v>
      </c>
    </row>
    <row r="320" spans="1:1" x14ac:dyDescent="0.25">
      <c r="A320" s="17" t="s">
        <v>2082</v>
      </c>
    </row>
    <row r="321" spans="1:1" x14ac:dyDescent="0.25">
      <c r="A321" s="17" t="s">
        <v>2083</v>
      </c>
    </row>
    <row r="322" spans="1:1" x14ac:dyDescent="0.25">
      <c r="A322" s="17" t="s">
        <v>2084</v>
      </c>
    </row>
    <row r="323" spans="1:1" x14ac:dyDescent="0.25">
      <c r="A323" s="17" t="s">
        <v>2085</v>
      </c>
    </row>
    <row r="324" spans="1:1" x14ac:dyDescent="0.25">
      <c r="A324" s="17" t="s">
        <v>2086</v>
      </c>
    </row>
    <row r="325" spans="1:1" x14ac:dyDescent="0.25">
      <c r="A325" s="17" t="s">
        <v>2087</v>
      </c>
    </row>
    <row r="326" spans="1:1" x14ac:dyDescent="0.25">
      <c r="A326" s="17" t="s">
        <v>2088</v>
      </c>
    </row>
    <row r="327" spans="1:1" x14ac:dyDescent="0.25">
      <c r="A327" s="17" t="s">
        <v>2089</v>
      </c>
    </row>
    <row r="328" spans="1:1" x14ac:dyDescent="0.25">
      <c r="A328" s="17" t="s">
        <v>2090</v>
      </c>
    </row>
    <row r="329" spans="1:1" x14ac:dyDescent="0.25">
      <c r="A329" s="17" t="s">
        <v>2091</v>
      </c>
    </row>
    <row r="330" spans="1:1" x14ac:dyDescent="0.25">
      <c r="A330" s="17" t="s">
        <v>2092</v>
      </c>
    </row>
    <row r="331" spans="1:1" x14ac:dyDescent="0.25">
      <c r="A331" s="17" t="s">
        <v>2093</v>
      </c>
    </row>
    <row r="332" spans="1:1" x14ac:dyDescent="0.25">
      <c r="A332" s="17" t="s">
        <v>2094</v>
      </c>
    </row>
    <row r="333" spans="1:1" x14ac:dyDescent="0.25">
      <c r="A333" s="17" t="s">
        <v>2095</v>
      </c>
    </row>
    <row r="334" spans="1:1" x14ac:dyDescent="0.25">
      <c r="A334" s="17" t="s">
        <v>2096</v>
      </c>
    </row>
    <row r="335" spans="1:1" x14ac:dyDescent="0.25">
      <c r="A335" s="17" t="s">
        <v>2097</v>
      </c>
    </row>
    <row r="336" spans="1:1" x14ac:dyDescent="0.25">
      <c r="A336" s="17" t="s">
        <v>2098</v>
      </c>
    </row>
    <row r="337" spans="1:1" x14ac:dyDescent="0.25">
      <c r="A337" s="17" t="s">
        <v>2099</v>
      </c>
    </row>
    <row r="338" spans="1:1" x14ac:dyDescent="0.25">
      <c r="A338" s="17" t="s">
        <v>2100</v>
      </c>
    </row>
    <row r="339" spans="1:1" x14ac:dyDescent="0.25">
      <c r="A339" s="17" t="s">
        <v>2101</v>
      </c>
    </row>
    <row r="340" spans="1:1" x14ac:dyDescent="0.25">
      <c r="A340" s="17" t="s">
        <v>2102</v>
      </c>
    </row>
    <row r="341" spans="1:1" x14ac:dyDescent="0.25">
      <c r="A341" s="17" t="s">
        <v>2103</v>
      </c>
    </row>
    <row r="342" spans="1:1" x14ac:dyDescent="0.25">
      <c r="A342" s="17" t="s">
        <v>2104</v>
      </c>
    </row>
    <row r="343" spans="1:1" x14ac:dyDescent="0.25">
      <c r="A343" s="17" t="s">
        <v>2105</v>
      </c>
    </row>
    <row r="344" spans="1:1" x14ac:dyDescent="0.25">
      <c r="A344" s="17" t="s">
        <v>2106</v>
      </c>
    </row>
    <row r="345" spans="1:1" x14ac:dyDescent="0.25">
      <c r="A345" s="17" t="s">
        <v>2107</v>
      </c>
    </row>
    <row r="346" spans="1:1" x14ac:dyDescent="0.25">
      <c r="A346" s="17" t="s">
        <v>2108</v>
      </c>
    </row>
    <row r="347" spans="1:1" x14ac:dyDescent="0.25">
      <c r="A347" s="17" t="s">
        <v>2109</v>
      </c>
    </row>
    <row r="348" spans="1:1" x14ac:dyDescent="0.25">
      <c r="A348" s="17" t="s">
        <v>2110</v>
      </c>
    </row>
    <row r="349" spans="1:1" x14ac:dyDescent="0.25">
      <c r="A349" s="17" t="s">
        <v>2111</v>
      </c>
    </row>
    <row r="350" spans="1:1" x14ac:dyDescent="0.25">
      <c r="A350" s="17" t="s">
        <v>2112</v>
      </c>
    </row>
    <row r="351" spans="1:1" x14ac:dyDescent="0.25">
      <c r="A351" s="17" t="s">
        <v>2113</v>
      </c>
    </row>
    <row r="352" spans="1:1" x14ac:dyDescent="0.25">
      <c r="A352" s="17" t="s">
        <v>2114</v>
      </c>
    </row>
    <row r="353" spans="1:1" x14ac:dyDescent="0.25">
      <c r="A353" s="17" t="s">
        <v>2115</v>
      </c>
    </row>
    <row r="354" spans="1:1" x14ac:dyDescent="0.25">
      <c r="A354" s="17" t="s">
        <v>2116</v>
      </c>
    </row>
    <row r="355" spans="1:1" x14ac:dyDescent="0.25">
      <c r="A355" s="17" t="s">
        <v>2348</v>
      </c>
    </row>
    <row r="356" spans="1:1" x14ac:dyDescent="0.25">
      <c r="A356" s="17" t="s">
        <v>2117</v>
      </c>
    </row>
    <row r="357" spans="1:1" x14ac:dyDescent="0.25">
      <c r="A357" s="17" t="s">
        <v>2118</v>
      </c>
    </row>
    <row r="358" spans="1:1" x14ac:dyDescent="0.25">
      <c r="A358" s="17" t="s">
        <v>2119</v>
      </c>
    </row>
    <row r="359" spans="1:1" x14ac:dyDescent="0.25">
      <c r="A359" s="17" t="s">
        <v>2120</v>
      </c>
    </row>
    <row r="360" spans="1:1" x14ac:dyDescent="0.25">
      <c r="A360" s="17" t="s">
        <v>2121</v>
      </c>
    </row>
    <row r="361" spans="1:1" x14ac:dyDescent="0.25">
      <c r="A361" s="17" t="s">
        <v>2122</v>
      </c>
    </row>
    <row r="362" spans="1:1" x14ac:dyDescent="0.25">
      <c r="A362" s="17" t="s">
        <v>2123</v>
      </c>
    </row>
    <row r="363" spans="1:1" x14ac:dyDescent="0.25">
      <c r="A363" s="17" t="s">
        <v>2124</v>
      </c>
    </row>
    <row r="364" spans="1:1" x14ac:dyDescent="0.25">
      <c r="A364" s="17" t="s">
        <v>2125</v>
      </c>
    </row>
    <row r="365" spans="1:1" x14ac:dyDescent="0.25">
      <c r="A365" s="17" t="s">
        <v>2126</v>
      </c>
    </row>
    <row r="366" spans="1:1" x14ac:dyDescent="0.25">
      <c r="A366" s="17" t="s">
        <v>2127</v>
      </c>
    </row>
    <row r="367" spans="1:1" x14ac:dyDescent="0.25">
      <c r="A367" s="17" t="s">
        <v>2128</v>
      </c>
    </row>
    <row r="368" spans="1:1" x14ac:dyDescent="0.25">
      <c r="A368" s="17" t="s">
        <v>2129</v>
      </c>
    </row>
    <row r="369" spans="1:1" x14ac:dyDescent="0.25">
      <c r="A369" s="17" t="s">
        <v>2130</v>
      </c>
    </row>
    <row r="370" spans="1:1" x14ac:dyDescent="0.25">
      <c r="A370" s="17" t="s">
        <v>2131</v>
      </c>
    </row>
    <row r="371" spans="1:1" x14ac:dyDescent="0.25">
      <c r="A371" s="17" t="s">
        <v>2132</v>
      </c>
    </row>
    <row r="372" spans="1:1" x14ac:dyDescent="0.25">
      <c r="A372" s="18" t="s">
        <v>2133</v>
      </c>
    </row>
    <row r="374" spans="1:1" x14ac:dyDescent="0.25">
      <c r="A374" s="12" t="s">
        <v>2134</v>
      </c>
    </row>
    <row r="375" spans="1:1" x14ac:dyDescent="0.25">
      <c r="A375" s="16" t="s">
        <v>2135</v>
      </c>
    </row>
    <row r="376" spans="1:1" x14ac:dyDescent="0.25">
      <c r="A376" s="17" t="s">
        <v>2136</v>
      </c>
    </row>
    <row r="377" spans="1:1" x14ac:dyDescent="0.25">
      <c r="A377" s="17" t="s">
        <v>2137</v>
      </c>
    </row>
    <row r="378" spans="1:1" x14ac:dyDescent="0.25">
      <c r="A378" s="17" t="s">
        <v>2138</v>
      </c>
    </row>
    <row r="379" spans="1:1" x14ac:dyDescent="0.25">
      <c r="A379" s="18" t="s">
        <v>2139</v>
      </c>
    </row>
    <row r="381" spans="1:1" x14ac:dyDescent="0.25">
      <c r="A381" s="12" t="s">
        <v>2224</v>
      </c>
    </row>
    <row r="382" spans="1:1" x14ac:dyDescent="0.25">
      <c r="A382" s="6" t="s">
        <v>2142</v>
      </c>
    </row>
    <row r="383" spans="1:1" x14ac:dyDescent="0.25">
      <c r="A383" s="7" t="s">
        <v>2143</v>
      </c>
    </row>
    <row r="384" spans="1:1" x14ac:dyDescent="0.25">
      <c r="A384" s="7" t="s">
        <v>2144</v>
      </c>
    </row>
    <row r="385" spans="1:1" x14ac:dyDescent="0.25">
      <c r="A385" s="7" t="s">
        <v>2145</v>
      </c>
    </row>
    <row r="386" spans="1:1" x14ac:dyDescent="0.25">
      <c r="A386" s="7" t="s">
        <v>2146</v>
      </c>
    </row>
    <row r="387" spans="1:1" x14ac:dyDescent="0.25">
      <c r="A387" s="7" t="s">
        <v>2147</v>
      </c>
    </row>
    <row r="388" spans="1:1" x14ac:dyDescent="0.25">
      <c r="A388" s="7" t="s">
        <v>2148</v>
      </c>
    </row>
    <row r="389" spans="1:1" x14ac:dyDescent="0.25">
      <c r="A389" s="7" t="s">
        <v>2149</v>
      </c>
    </row>
    <row r="390" spans="1:1" x14ac:dyDescent="0.25">
      <c r="A390" s="7" t="s">
        <v>2150</v>
      </c>
    </row>
    <row r="391" spans="1:1" x14ac:dyDescent="0.25">
      <c r="A391" s="7" t="s">
        <v>2151</v>
      </c>
    </row>
    <row r="392" spans="1:1" x14ac:dyDescent="0.25">
      <c r="A392" s="7" t="s">
        <v>2152</v>
      </c>
    </row>
    <row r="393" spans="1:1" x14ac:dyDescent="0.25">
      <c r="A393" s="7" t="s">
        <v>2153</v>
      </c>
    </row>
    <row r="394" spans="1:1" x14ac:dyDescent="0.25">
      <c r="A394" s="7" t="s">
        <v>2154</v>
      </c>
    </row>
    <row r="395" spans="1:1" x14ac:dyDescent="0.25">
      <c r="A395" s="7" t="s">
        <v>2155</v>
      </c>
    </row>
    <row r="396" spans="1:1" x14ac:dyDescent="0.25">
      <c r="A396" s="7" t="s">
        <v>2156</v>
      </c>
    </row>
    <row r="397" spans="1:1" x14ac:dyDescent="0.25">
      <c r="A397" s="7" t="s">
        <v>2157</v>
      </c>
    </row>
    <row r="398" spans="1:1" x14ac:dyDescent="0.25">
      <c r="A398" s="7" t="s">
        <v>2158</v>
      </c>
    </row>
    <row r="399" spans="1:1" x14ac:dyDescent="0.25">
      <c r="A399" s="7" t="s">
        <v>2159</v>
      </c>
    </row>
    <row r="400" spans="1:1" x14ac:dyDescent="0.25">
      <c r="A400" s="7" t="s">
        <v>2160</v>
      </c>
    </row>
    <row r="401" spans="1:1" x14ac:dyDescent="0.25">
      <c r="A401" s="7" t="s">
        <v>2161</v>
      </c>
    </row>
    <row r="402" spans="1:1" x14ac:dyDescent="0.25">
      <c r="A402" s="7" t="s">
        <v>2162</v>
      </c>
    </row>
    <row r="403" spans="1:1" x14ac:dyDescent="0.25">
      <c r="A403" s="7" t="s">
        <v>2163</v>
      </c>
    </row>
    <row r="404" spans="1:1" x14ac:dyDescent="0.25">
      <c r="A404" s="7" t="s">
        <v>2164</v>
      </c>
    </row>
    <row r="405" spans="1:1" x14ac:dyDescent="0.25">
      <c r="A405" s="7" t="s">
        <v>2165</v>
      </c>
    </row>
    <row r="406" spans="1:1" x14ac:dyDescent="0.25">
      <c r="A406" s="7" t="s">
        <v>2166</v>
      </c>
    </row>
    <row r="407" spans="1:1" x14ac:dyDescent="0.25">
      <c r="A407" s="7" t="s">
        <v>2167</v>
      </c>
    </row>
    <row r="408" spans="1:1" x14ac:dyDescent="0.25">
      <c r="A408" s="7" t="s">
        <v>2168</v>
      </c>
    </row>
    <row r="409" spans="1:1" x14ac:dyDescent="0.25">
      <c r="A409" s="7" t="s">
        <v>2169</v>
      </c>
    </row>
    <row r="410" spans="1:1" x14ac:dyDescent="0.25">
      <c r="A410" s="7" t="s">
        <v>2170</v>
      </c>
    </row>
    <row r="411" spans="1:1" x14ac:dyDescent="0.25">
      <c r="A411" s="7" t="s">
        <v>2171</v>
      </c>
    </row>
    <row r="412" spans="1:1" x14ac:dyDescent="0.25">
      <c r="A412" s="7" t="s">
        <v>2172</v>
      </c>
    </row>
    <row r="413" spans="1:1" x14ac:dyDescent="0.25">
      <c r="A413" s="7" t="s">
        <v>2173</v>
      </c>
    </row>
    <row r="414" spans="1:1" x14ac:dyDescent="0.25">
      <c r="A414" s="7" t="s">
        <v>2174</v>
      </c>
    </row>
    <row r="415" spans="1:1" x14ac:dyDescent="0.25">
      <c r="A415" s="7" t="s">
        <v>2175</v>
      </c>
    </row>
    <row r="416" spans="1:1" x14ac:dyDescent="0.25">
      <c r="A416" s="7" t="s">
        <v>2176</v>
      </c>
    </row>
    <row r="417" spans="1:1" x14ac:dyDescent="0.25">
      <c r="A417" s="7" t="s">
        <v>2177</v>
      </c>
    </row>
    <row r="418" spans="1:1" x14ac:dyDescent="0.25">
      <c r="A418" s="7" t="s">
        <v>2178</v>
      </c>
    </row>
    <row r="419" spans="1:1" x14ac:dyDescent="0.25">
      <c r="A419" s="7" t="s">
        <v>2179</v>
      </c>
    </row>
    <row r="420" spans="1:1" x14ac:dyDescent="0.25">
      <c r="A420" s="7" t="s">
        <v>2180</v>
      </c>
    </row>
    <row r="421" spans="1:1" x14ac:dyDescent="0.25">
      <c r="A421" s="8" t="s">
        <v>2181</v>
      </c>
    </row>
  </sheetData>
  <sortState xmlns:xlrd2="http://schemas.microsoft.com/office/spreadsheetml/2017/richdata2" ref="A2:C49">
    <sortCondition ref="A2:A49"/>
  </sortState>
  <pageMargins left="0.7" right="0.7" top="0.75" bottom="0.75" header="0.3" footer="0.3"/>
  <pageSetup scale="73" fitToHeight="0" orientation="portrait" r:id="rId1"/>
  <headerFooter>
    <oddFooter>&amp;C&amp;"Times New Roman,Italic"
&amp;A&amp;R&amp;"Times New Roman,Italic"Page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Cover</vt:lpstr>
      <vt:lpstr>Calculator</vt:lpstr>
      <vt:lpstr>DRG Table</vt:lpstr>
      <vt:lpstr>Provider Table</vt:lpstr>
      <vt:lpstr>Age-Service Policy Adjustors</vt:lpstr>
      <vt:lpstr>Transfer Policy</vt:lpstr>
      <vt:lpstr>GME Rates</vt:lpstr>
      <vt:lpstr>Calculator Dropdown</vt:lpstr>
      <vt:lpstr>Cover!Print_Area</vt:lpstr>
      <vt:lpstr>'DRG Table'!Print_Titles</vt:lpstr>
      <vt:lpstr>'Transfer Policy'!Print_Titles</vt:lpstr>
    </vt:vector>
  </TitlesOfParts>
  <Company>MSLC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Townsend</dc:creator>
  <cp:lastModifiedBy>Nancy Johnson</cp:lastModifiedBy>
  <cp:lastPrinted>2024-08-09T15:18:17Z</cp:lastPrinted>
  <dcterms:created xsi:type="dcterms:W3CDTF">2021-03-23T13:21:47Z</dcterms:created>
  <dcterms:modified xsi:type="dcterms:W3CDTF">2024-09-20T15:08:44Z</dcterms:modified>
</cp:coreProperties>
</file>